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ierre-Antoine\Halterophilie\2023-2024\"/>
    </mc:Choice>
  </mc:AlternateContent>
  <xr:revisionPtr revIDLastSave="0" documentId="8_{8F323028-1576-4149-BF25-5654C9E55B9F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Homme -70kg" sheetId="4" r:id="rId1"/>
    <sheet name="Homme -80kg" sheetId="14" r:id="rId2"/>
    <sheet name="Homme +80kg" sheetId="15" r:id="rId3"/>
    <sheet name="Femme -57kg" sheetId="17" r:id="rId4"/>
    <sheet name="Femme +57kg" sheetId="18" r:id="rId5"/>
    <sheet name="Homme Master" sheetId="19" r:id="rId6"/>
    <sheet name="Femme Master" sheetId="20" state="hidden" r:id="rId7"/>
    <sheet name="EQUIPES" sheetId="2" r:id="rId8"/>
  </sheets>
  <definedNames>
    <definedName name="_xlnm.Print_Area" localSheetId="4">'Femme +57kg'!$A$1:$U$50</definedName>
    <definedName name="_xlnm.Print_Area" localSheetId="3">'Femme -57kg'!$A$1:$U$50</definedName>
    <definedName name="_xlnm.Print_Area" localSheetId="6">'Femme Master'!$A$1:$U$50</definedName>
    <definedName name="_xlnm.Print_Area" localSheetId="2">'Homme +80kg'!$A$1:$U$50</definedName>
    <definedName name="_xlnm.Print_Area" localSheetId="0">'Homme -70kg'!$A$1:$U$50</definedName>
    <definedName name="_xlnm.Print_Area" localSheetId="1">'Homme -80kg'!$A$1:$U$50</definedName>
    <definedName name="_xlnm.Print_Area" localSheetId="5">'Homme Master'!$A$1:$U$50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" l="1"/>
  <c r="K17" i="2"/>
  <c r="K16" i="2"/>
  <c r="K15" i="2"/>
  <c r="H15" i="2"/>
  <c r="H16" i="2"/>
  <c r="H17" i="2"/>
  <c r="H14" i="2"/>
  <c r="H13" i="2"/>
  <c r="H12" i="2"/>
  <c r="H11" i="2"/>
  <c r="H10" i="2"/>
  <c r="H9" i="2"/>
  <c r="K14" i="2"/>
  <c r="K13" i="2"/>
  <c r="K12" i="2"/>
  <c r="K11" i="2"/>
  <c r="K10" i="2"/>
  <c r="K9" i="2"/>
  <c r="Z18" i="2"/>
  <c r="Z21" i="2"/>
  <c r="Z24" i="2"/>
  <c r="Z27" i="2"/>
  <c r="Z30" i="2"/>
  <c r="Z33" i="2"/>
  <c r="Z36" i="2"/>
  <c r="Z39" i="2"/>
  <c r="Z42" i="2"/>
  <c r="Z45" i="2"/>
  <c r="Z48" i="2"/>
  <c r="Z51" i="2"/>
  <c r="X12" i="2"/>
  <c r="X15" i="2"/>
  <c r="X18" i="2"/>
  <c r="X21" i="2"/>
  <c r="X24" i="2"/>
  <c r="X27" i="2"/>
  <c r="X30" i="2"/>
  <c r="X33" i="2"/>
  <c r="X36" i="2"/>
  <c r="X39" i="2"/>
  <c r="X42" i="2"/>
  <c r="X45" i="2"/>
  <c r="X48" i="2"/>
  <c r="X51" i="2"/>
  <c r="V12" i="2"/>
  <c r="Z12" i="2" s="1"/>
  <c r="V15" i="2"/>
  <c r="Z15" i="2" s="1"/>
  <c r="V18" i="2"/>
  <c r="V21" i="2"/>
  <c r="V24" i="2"/>
  <c r="V27" i="2"/>
  <c r="V30" i="2"/>
  <c r="V33" i="2"/>
  <c r="V36" i="2"/>
  <c r="V39" i="2"/>
  <c r="V42" i="2"/>
  <c r="V45" i="2"/>
  <c r="V48" i="2"/>
  <c r="V51" i="2"/>
  <c r="X9" i="2"/>
  <c r="V9" i="2"/>
  <c r="L9" i="2" l="1"/>
  <c r="Z9" i="2"/>
  <c r="Y12" i="2"/>
  <c r="Y15" i="2"/>
  <c r="Y18" i="2"/>
  <c r="Y21" i="2"/>
  <c r="Y24" i="2"/>
  <c r="Y27" i="2"/>
  <c r="Y30" i="2"/>
  <c r="Y33" i="2"/>
  <c r="Y36" i="2"/>
  <c r="Y39" i="2"/>
  <c r="Y42" i="2"/>
  <c r="Y45" i="2"/>
  <c r="Y48" i="2"/>
  <c r="Y51" i="2"/>
  <c r="Y9" i="2"/>
  <c r="P7" i="18"/>
  <c r="R8" i="20" l="1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7" i="20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7" i="19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7" i="18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7" i="17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7" i="15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7" i="1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7" i="4"/>
  <c r="W41" i="20" l="1"/>
  <c r="T41" i="20"/>
  <c r="U41" i="20"/>
  <c r="P41" i="20"/>
  <c r="N41" i="20"/>
  <c r="C41" i="20" s="1"/>
  <c r="D41" i="20" s="1"/>
  <c r="W40" i="20"/>
  <c r="T40" i="20"/>
  <c r="U40" i="20" s="1"/>
  <c r="P40" i="20"/>
  <c r="N40" i="20"/>
  <c r="C40" i="20" s="1"/>
  <c r="D40" i="20" s="1"/>
  <c r="W39" i="20"/>
  <c r="T39" i="20"/>
  <c r="U39" i="20" s="1"/>
  <c r="P39" i="20"/>
  <c r="N39" i="20"/>
  <c r="C39" i="20" s="1"/>
  <c r="D39" i="20" s="1"/>
  <c r="W38" i="20"/>
  <c r="T38" i="20"/>
  <c r="U38" i="20" s="1"/>
  <c r="P38" i="20"/>
  <c r="N38" i="20"/>
  <c r="C38" i="20" s="1"/>
  <c r="D38" i="20" s="1"/>
  <c r="W37" i="20"/>
  <c r="T37" i="20"/>
  <c r="U37" i="20" s="1"/>
  <c r="P37" i="20"/>
  <c r="N37" i="20"/>
  <c r="C37" i="20" s="1"/>
  <c r="D37" i="20" s="1"/>
  <c r="W36" i="20"/>
  <c r="T36" i="20"/>
  <c r="U36" i="20"/>
  <c r="P36" i="20"/>
  <c r="N36" i="20"/>
  <c r="C36" i="20" s="1"/>
  <c r="D36" i="20" s="1"/>
  <c r="W35" i="20"/>
  <c r="T35" i="20"/>
  <c r="U35" i="20" s="1"/>
  <c r="P35" i="20"/>
  <c r="N35" i="20"/>
  <c r="C35" i="20" s="1"/>
  <c r="D35" i="20" s="1"/>
  <c r="W34" i="20"/>
  <c r="T34" i="20"/>
  <c r="U34" i="20" s="1"/>
  <c r="P34" i="20"/>
  <c r="N34" i="20"/>
  <c r="C34" i="20" s="1"/>
  <c r="D34" i="20" s="1"/>
  <c r="W33" i="20"/>
  <c r="T33" i="20"/>
  <c r="U33" i="20" s="1"/>
  <c r="P33" i="20"/>
  <c r="N33" i="20"/>
  <c r="C33" i="20" s="1"/>
  <c r="D33" i="20" s="1"/>
  <c r="W32" i="20"/>
  <c r="T32" i="20"/>
  <c r="U32" i="20" s="1"/>
  <c r="P32" i="20"/>
  <c r="N32" i="20"/>
  <c r="C32" i="20" s="1"/>
  <c r="D32" i="20" s="1"/>
  <c r="W31" i="20"/>
  <c r="T31" i="20"/>
  <c r="U31" i="20" s="1"/>
  <c r="P31" i="20"/>
  <c r="N31" i="20"/>
  <c r="C31" i="20" s="1"/>
  <c r="D31" i="20" s="1"/>
  <c r="W30" i="20"/>
  <c r="T30" i="20"/>
  <c r="U30" i="20" s="1"/>
  <c r="P30" i="20"/>
  <c r="N30" i="20"/>
  <c r="C30" i="20" s="1"/>
  <c r="D30" i="20" s="1"/>
  <c r="W29" i="20"/>
  <c r="T29" i="20"/>
  <c r="U29" i="20" s="1"/>
  <c r="P29" i="20"/>
  <c r="N29" i="20"/>
  <c r="C29" i="20" s="1"/>
  <c r="D29" i="20" s="1"/>
  <c r="W28" i="20"/>
  <c r="T28" i="20"/>
  <c r="U28" i="20" s="1"/>
  <c r="P28" i="20"/>
  <c r="N28" i="20"/>
  <c r="C28" i="20" s="1"/>
  <c r="D28" i="20" s="1"/>
  <c r="W27" i="20"/>
  <c r="T27" i="20"/>
  <c r="U27" i="20" s="1"/>
  <c r="P27" i="20"/>
  <c r="N27" i="20"/>
  <c r="C27" i="20" s="1"/>
  <c r="D27" i="20" s="1"/>
  <c r="W26" i="20"/>
  <c r="T26" i="20"/>
  <c r="U26" i="20" s="1"/>
  <c r="P26" i="20"/>
  <c r="N26" i="20"/>
  <c r="C26" i="20" s="1"/>
  <c r="D26" i="20" s="1"/>
  <c r="W25" i="20"/>
  <c r="T25" i="20"/>
  <c r="U25" i="20" s="1"/>
  <c r="P25" i="20"/>
  <c r="N25" i="20"/>
  <c r="C25" i="20" s="1"/>
  <c r="D25" i="20" s="1"/>
  <c r="W24" i="20"/>
  <c r="T24" i="20"/>
  <c r="U24" i="20" s="1"/>
  <c r="P24" i="20"/>
  <c r="N24" i="20"/>
  <c r="C24" i="20" s="1"/>
  <c r="D24" i="20" s="1"/>
  <c r="W23" i="20"/>
  <c r="T23" i="20"/>
  <c r="U23" i="20" s="1"/>
  <c r="P23" i="20"/>
  <c r="N23" i="20"/>
  <c r="C23" i="20" s="1"/>
  <c r="D23" i="20" s="1"/>
  <c r="W22" i="20"/>
  <c r="T22" i="20"/>
  <c r="U22" i="20" s="1"/>
  <c r="P22" i="20"/>
  <c r="N22" i="20"/>
  <c r="C22" i="20" s="1"/>
  <c r="D22" i="20" s="1"/>
  <c r="W21" i="20"/>
  <c r="T21" i="20"/>
  <c r="U21" i="20" s="1"/>
  <c r="P21" i="20"/>
  <c r="N21" i="20"/>
  <c r="C21" i="20" s="1"/>
  <c r="D21" i="20" s="1"/>
  <c r="W20" i="20"/>
  <c r="T20" i="20"/>
  <c r="U20" i="20" s="1"/>
  <c r="P20" i="20"/>
  <c r="N20" i="20"/>
  <c r="C20" i="20" s="1"/>
  <c r="D20" i="20" s="1"/>
  <c r="W19" i="20"/>
  <c r="T19" i="20"/>
  <c r="U19" i="20" s="1"/>
  <c r="P19" i="20"/>
  <c r="N19" i="20"/>
  <c r="C19" i="20" s="1"/>
  <c r="D19" i="20" s="1"/>
  <c r="W18" i="20"/>
  <c r="T18" i="20"/>
  <c r="U18" i="20" s="1"/>
  <c r="P18" i="20"/>
  <c r="N18" i="20"/>
  <c r="C18" i="20" s="1"/>
  <c r="D18" i="20" s="1"/>
  <c r="W17" i="20"/>
  <c r="T17" i="20"/>
  <c r="U17" i="20" s="1"/>
  <c r="P17" i="20"/>
  <c r="N17" i="20"/>
  <c r="C17" i="20" s="1"/>
  <c r="D17" i="20" s="1"/>
  <c r="W16" i="20"/>
  <c r="T16" i="20"/>
  <c r="U16" i="20"/>
  <c r="P16" i="20"/>
  <c r="N16" i="20"/>
  <c r="C16" i="20" s="1"/>
  <c r="D16" i="20" s="1"/>
  <c r="W15" i="20"/>
  <c r="T15" i="20"/>
  <c r="U15" i="20" s="1"/>
  <c r="P15" i="20"/>
  <c r="N15" i="20"/>
  <c r="C15" i="20" s="1"/>
  <c r="D15" i="20" s="1"/>
  <c r="W14" i="20"/>
  <c r="T14" i="20"/>
  <c r="U14" i="20" s="1"/>
  <c r="P14" i="20"/>
  <c r="N14" i="20"/>
  <c r="C14" i="20" s="1"/>
  <c r="D14" i="20" s="1"/>
  <c r="W13" i="20"/>
  <c r="T13" i="20"/>
  <c r="U13" i="20" s="1"/>
  <c r="P13" i="20"/>
  <c r="N13" i="20"/>
  <c r="C13" i="20" s="1"/>
  <c r="D13" i="20" s="1"/>
  <c r="W12" i="20"/>
  <c r="T12" i="20"/>
  <c r="U12" i="20" s="1"/>
  <c r="P12" i="20"/>
  <c r="N12" i="20"/>
  <c r="C12" i="20" s="1"/>
  <c r="D12" i="20" s="1"/>
  <c r="W11" i="20"/>
  <c r="T11" i="20"/>
  <c r="U11" i="20" s="1"/>
  <c r="P11" i="20"/>
  <c r="N11" i="20"/>
  <c r="C11" i="20" s="1"/>
  <c r="D11" i="20" s="1"/>
  <c r="W10" i="20"/>
  <c r="T10" i="20"/>
  <c r="U10" i="20" s="1"/>
  <c r="P10" i="20"/>
  <c r="N10" i="20"/>
  <c r="C10" i="20" s="1"/>
  <c r="D10" i="20" s="1"/>
  <c r="W9" i="20"/>
  <c r="T9" i="20"/>
  <c r="U9" i="20" s="1"/>
  <c r="P9" i="20"/>
  <c r="N9" i="20"/>
  <c r="C9" i="20" s="1"/>
  <c r="D9" i="20" s="1"/>
  <c r="W8" i="20"/>
  <c r="T8" i="20"/>
  <c r="U8" i="20" s="1"/>
  <c r="P8" i="20"/>
  <c r="N8" i="20"/>
  <c r="C8" i="20" s="1"/>
  <c r="D8" i="20" s="1"/>
  <c r="W7" i="20"/>
  <c r="T7" i="20"/>
  <c r="U7" i="20" s="1"/>
  <c r="P7" i="20"/>
  <c r="N7" i="20"/>
  <c r="C7" i="20" s="1"/>
  <c r="D7" i="20" s="1"/>
  <c r="W41" i="19"/>
  <c r="T41" i="19"/>
  <c r="U41" i="19" s="1"/>
  <c r="P41" i="19"/>
  <c r="N41" i="19"/>
  <c r="C41" i="19" s="1"/>
  <c r="D41" i="19" s="1"/>
  <c r="W40" i="19"/>
  <c r="T40" i="19"/>
  <c r="U40" i="19" s="1"/>
  <c r="P40" i="19"/>
  <c r="N40" i="19"/>
  <c r="C40" i="19" s="1"/>
  <c r="D40" i="19" s="1"/>
  <c r="W39" i="19"/>
  <c r="T39" i="19"/>
  <c r="U39" i="19" s="1"/>
  <c r="P39" i="19"/>
  <c r="N39" i="19"/>
  <c r="C39" i="19" s="1"/>
  <c r="D39" i="19" s="1"/>
  <c r="W38" i="19"/>
  <c r="T38" i="19"/>
  <c r="U38" i="19" s="1"/>
  <c r="P38" i="19"/>
  <c r="N38" i="19"/>
  <c r="C38" i="19" s="1"/>
  <c r="D38" i="19" s="1"/>
  <c r="W37" i="19"/>
  <c r="T37" i="19"/>
  <c r="U37" i="19" s="1"/>
  <c r="P37" i="19"/>
  <c r="N37" i="19"/>
  <c r="C37" i="19" s="1"/>
  <c r="D37" i="19" s="1"/>
  <c r="W36" i="19"/>
  <c r="T36" i="19"/>
  <c r="U36" i="19" s="1"/>
  <c r="P36" i="19"/>
  <c r="N36" i="19"/>
  <c r="C36" i="19" s="1"/>
  <c r="D36" i="19" s="1"/>
  <c r="W35" i="19"/>
  <c r="T35" i="19"/>
  <c r="U35" i="19" s="1"/>
  <c r="P35" i="19"/>
  <c r="N35" i="19"/>
  <c r="C35" i="19" s="1"/>
  <c r="D35" i="19" s="1"/>
  <c r="W34" i="19"/>
  <c r="T34" i="19"/>
  <c r="U34" i="19" s="1"/>
  <c r="P34" i="19"/>
  <c r="N34" i="19"/>
  <c r="C34" i="19" s="1"/>
  <c r="D34" i="19" s="1"/>
  <c r="W33" i="19"/>
  <c r="T33" i="19"/>
  <c r="U33" i="19" s="1"/>
  <c r="P33" i="19"/>
  <c r="N33" i="19"/>
  <c r="C33" i="19" s="1"/>
  <c r="D33" i="19" s="1"/>
  <c r="W32" i="19"/>
  <c r="T32" i="19"/>
  <c r="U32" i="19" s="1"/>
  <c r="P32" i="19"/>
  <c r="N32" i="19"/>
  <c r="C32" i="19" s="1"/>
  <c r="D32" i="19" s="1"/>
  <c r="W31" i="19"/>
  <c r="T31" i="19"/>
  <c r="U31" i="19" s="1"/>
  <c r="P31" i="19"/>
  <c r="N31" i="19"/>
  <c r="C31" i="19" s="1"/>
  <c r="D31" i="19" s="1"/>
  <c r="W30" i="19"/>
  <c r="T30" i="19"/>
  <c r="U30" i="19" s="1"/>
  <c r="P30" i="19"/>
  <c r="N30" i="19"/>
  <c r="C30" i="19" s="1"/>
  <c r="D30" i="19" s="1"/>
  <c r="W29" i="19"/>
  <c r="T29" i="19"/>
  <c r="U29" i="19" s="1"/>
  <c r="P29" i="19"/>
  <c r="N29" i="19"/>
  <c r="C29" i="19" s="1"/>
  <c r="D29" i="19" s="1"/>
  <c r="W28" i="19"/>
  <c r="T28" i="19"/>
  <c r="U28" i="19" s="1"/>
  <c r="P28" i="19"/>
  <c r="N28" i="19"/>
  <c r="C28" i="19" s="1"/>
  <c r="D28" i="19" s="1"/>
  <c r="W27" i="19"/>
  <c r="T27" i="19"/>
  <c r="U27" i="19" s="1"/>
  <c r="P27" i="19"/>
  <c r="N27" i="19"/>
  <c r="C27" i="19" s="1"/>
  <c r="D27" i="19" s="1"/>
  <c r="W26" i="19"/>
  <c r="T26" i="19"/>
  <c r="U26" i="19" s="1"/>
  <c r="P26" i="19"/>
  <c r="N26" i="19"/>
  <c r="C26" i="19" s="1"/>
  <c r="D26" i="19" s="1"/>
  <c r="W25" i="19"/>
  <c r="T25" i="19"/>
  <c r="U25" i="19" s="1"/>
  <c r="P25" i="19"/>
  <c r="N25" i="19"/>
  <c r="C25" i="19" s="1"/>
  <c r="D25" i="19" s="1"/>
  <c r="W24" i="19"/>
  <c r="T24" i="19"/>
  <c r="U24" i="19" s="1"/>
  <c r="P24" i="19"/>
  <c r="N24" i="19"/>
  <c r="C24" i="19" s="1"/>
  <c r="D24" i="19" s="1"/>
  <c r="W23" i="19"/>
  <c r="T23" i="19"/>
  <c r="U23" i="19" s="1"/>
  <c r="P23" i="19"/>
  <c r="N23" i="19"/>
  <c r="C23" i="19" s="1"/>
  <c r="D23" i="19" s="1"/>
  <c r="W22" i="19"/>
  <c r="T22" i="19"/>
  <c r="U22" i="19" s="1"/>
  <c r="P22" i="19"/>
  <c r="N22" i="19"/>
  <c r="C22" i="19" s="1"/>
  <c r="D22" i="19" s="1"/>
  <c r="W21" i="19"/>
  <c r="T21" i="19"/>
  <c r="U21" i="19"/>
  <c r="P21" i="19"/>
  <c r="N21" i="19"/>
  <c r="C21" i="19" s="1"/>
  <c r="D21" i="19" s="1"/>
  <c r="W20" i="19"/>
  <c r="T20" i="19"/>
  <c r="U20" i="19" s="1"/>
  <c r="P20" i="19"/>
  <c r="N20" i="19"/>
  <c r="C20" i="19" s="1"/>
  <c r="D20" i="19" s="1"/>
  <c r="W19" i="19"/>
  <c r="T19" i="19"/>
  <c r="U19" i="19" s="1"/>
  <c r="P19" i="19"/>
  <c r="N19" i="19"/>
  <c r="C19" i="19" s="1"/>
  <c r="D19" i="19" s="1"/>
  <c r="W18" i="19"/>
  <c r="T18" i="19"/>
  <c r="U18" i="19" s="1"/>
  <c r="P18" i="19"/>
  <c r="N18" i="19"/>
  <c r="C18" i="19" s="1"/>
  <c r="D18" i="19" s="1"/>
  <c r="W17" i="19"/>
  <c r="T17" i="19"/>
  <c r="U17" i="19" s="1"/>
  <c r="P17" i="19"/>
  <c r="N17" i="19"/>
  <c r="C17" i="19" s="1"/>
  <c r="D17" i="19" s="1"/>
  <c r="W16" i="19"/>
  <c r="T16" i="19"/>
  <c r="U16" i="19" s="1"/>
  <c r="P16" i="19"/>
  <c r="N16" i="19"/>
  <c r="C16" i="19" s="1"/>
  <c r="D16" i="19" s="1"/>
  <c r="W15" i="19"/>
  <c r="T15" i="19"/>
  <c r="U15" i="19" s="1"/>
  <c r="P15" i="19"/>
  <c r="N15" i="19"/>
  <c r="C15" i="19" s="1"/>
  <c r="D15" i="19" s="1"/>
  <c r="W14" i="19"/>
  <c r="T14" i="19"/>
  <c r="U14" i="19" s="1"/>
  <c r="P14" i="19"/>
  <c r="N14" i="19"/>
  <c r="C14" i="19" s="1"/>
  <c r="D14" i="19" s="1"/>
  <c r="W13" i="19"/>
  <c r="T13" i="19"/>
  <c r="U13" i="19" s="1"/>
  <c r="P13" i="19"/>
  <c r="N13" i="19"/>
  <c r="C13" i="19" s="1"/>
  <c r="D13" i="19" s="1"/>
  <c r="W12" i="19"/>
  <c r="T12" i="19"/>
  <c r="U12" i="19" s="1"/>
  <c r="P12" i="19"/>
  <c r="N12" i="19"/>
  <c r="C12" i="19" s="1"/>
  <c r="D12" i="19" s="1"/>
  <c r="W11" i="19"/>
  <c r="T11" i="19"/>
  <c r="U11" i="19" s="1"/>
  <c r="P11" i="19"/>
  <c r="N11" i="19"/>
  <c r="C11" i="19" s="1"/>
  <c r="D11" i="19" s="1"/>
  <c r="W10" i="19"/>
  <c r="T10" i="19"/>
  <c r="U10" i="19" s="1"/>
  <c r="P10" i="19"/>
  <c r="N10" i="19"/>
  <c r="C10" i="19" s="1"/>
  <c r="D10" i="19" s="1"/>
  <c r="W9" i="19"/>
  <c r="T9" i="19"/>
  <c r="U9" i="19" s="1"/>
  <c r="P9" i="19"/>
  <c r="N9" i="19"/>
  <c r="C9" i="19" s="1"/>
  <c r="D9" i="19" s="1"/>
  <c r="W8" i="19"/>
  <c r="T8" i="19"/>
  <c r="U8" i="19" s="1"/>
  <c r="P8" i="19"/>
  <c r="N8" i="19"/>
  <c r="C8" i="19" s="1"/>
  <c r="W7" i="19"/>
  <c r="T7" i="19"/>
  <c r="U7" i="19" s="1"/>
  <c r="P7" i="19"/>
  <c r="N7" i="19"/>
  <c r="D8" i="19" l="1"/>
  <c r="C7" i="19"/>
  <c r="D7" i="19" s="1"/>
  <c r="AB51" i="2"/>
  <c r="AB48" i="2"/>
  <c r="AB45" i="2"/>
  <c r="AB42" i="2"/>
  <c r="AB39" i="2"/>
  <c r="AB36" i="2"/>
  <c r="AB33" i="2"/>
  <c r="AB30" i="2"/>
  <c r="AB27" i="2"/>
  <c r="AB24" i="2"/>
  <c r="AB21" i="2"/>
  <c r="AB18" i="2"/>
  <c r="AB15" i="2"/>
  <c r="AB12" i="2"/>
  <c r="AB9" i="2"/>
  <c r="W41" i="18"/>
  <c r="T41" i="18"/>
  <c r="U41" i="18" s="1"/>
  <c r="P41" i="18"/>
  <c r="N41" i="18"/>
  <c r="C41" i="18" s="1"/>
  <c r="D41" i="18" s="1"/>
  <c r="W40" i="18"/>
  <c r="T40" i="18"/>
  <c r="U40" i="18" s="1"/>
  <c r="P40" i="18"/>
  <c r="N40" i="18"/>
  <c r="C40" i="18" s="1"/>
  <c r="D40" i="18" s="1"/>
  <c r="W39" i="18"/>
  <c r="T39" i="18"/>
  <c r="U39" i="18" s="1"/>
  <c r="P39" i="18"/>
  <c r="N39" i="18"/>
  <c r="C39" i="18" s="1"/>
  <c r="D39" i="18" s="1"/>
  <c r="W38" i="18"/>
  <c r="T38" i="18"/>
  <c r="U38" i="18" s="1"/>
  <c r="P38" i="18"/>
  <c r="N38" i="18"/>
  <c r="W37" i="18"/>
  <c r="T37" i="18"/>
  <c r="U37" i="18" s="1"/>
  <c r="P37" i="18"/>
  <c r="N37" i="18"/>
  <c r="C37" i="18" s="1"/>
  <c r="D37" i="18" s="1"/>
  <c r="W36" i="18"/>
  <c r="T36" i="18"/>
  <c r="U36" i="18" s="1"/>
  <c r="P36" i="18"/>
  <c r="N36" i="18"/>
  <c r="C36" i="18" s="1"/>
  <c r="D36" i="18" s="1"/>
  <c r="W35" i="18"/>
  <c r="T35" i="18"/>
  <c r="U35" i="18" s="1"/>
  <c r="P35" i="18"/>
  <c r="N35" i="18"/>
  <c r="W34" i="18"/>
  <c r="T34" i="18"/>
  <c r="U34" i="18" s="1"/>
  <c r="P34" i="18"/>
  <c r="N34" i="18"/>
  <c r="C34" i="18" s="1"/>
  <c r="D34" i="18" s="1"/>
  <c r="W33" i="18"/>
  <c r="T33" i="18"/>
  <c r="U33" i="18" s="1"/>
  <c r="P33" i="18"/>
  <c r="N33" i="18"/>
  <c r="C33" i="18" s="1"/>
  <c r="D33" i="18" s="1"/>
  <c r="W32" i="18"/>
  <c r="T32" i="18"/>
  <c r="U32" i="18" s="1"/>
  <c r="P32" i="18"/>
  <c r="N32" i="18"/>
  <c r="W31" i="18"/>
  <c r="T31" i="18"/>
  <c r="U31" i="18" s="1"/>
  <c r="P31" i="18"/>
  <c r="N31" i="18"/>
  <c r="C31" i="18" s="1"/>
  <c r="D31" i="18" s="1"/>
  <c r="W30" i="18"/>
  <c r="T30" i="18"/>
  <c r="U30" i="18" s="1"/>
  <c r="P30" i="18"/>
  <c r="N30" i="18"/>
  <c r="C30" i="18" s="1"/>
  <c r="D30" i="18" s="1"/>
  <c r="W29" i="18"/>
  <c r="T29" i="18"/>
  <c r="U29" i="18" s="1"/>
  <c r="P29" i="18"/>
  <c r="N29" i="18"/>
  <c r="W28" i="18"/>
  <c r="T28" i="18"/>
  <c r="U28" i="18" s="1"/>
  <c r="P28" i="18"/>
  <c r="N28" i="18"/>
  <c r="C28" i="18" s="1"/>
  <c r="D28" i="18" s="1"/>
  <c r="W27" i="18"/>
  <c r="T27" i="18"/>
  <c r="U27" i="18" s="1"/>
  <c r="P27" i="18"/>
  <c r="N27" i="18"/>
  <c r="C27" i="18" s="1"/>
  <c r="D27" i="18" s="1"/>
  <c r="W26" i="18"/>
  <c r="T26" i="18"/>
  <c r="U26" i="18" s="1"/>
  <c r="P26" i="18"/>
  <c r="N26" i="18"/>
  <c r="C26" i="18" s="1"/>
  <c r="D26" i="18" s="1"/>
  <c r="W25" i="18"/>
  <c r="T25" i="18"/>
  <c r="U25" i="18" s="1"/>
  <c r="P25" i="18"/>
  <c r="N25" i="18"/>
  <c r="C25" i="18" s="1"/>
  <c r="D25" i="18" s="1"/>
  <c r="W24" i="18"/>
  <c r="T24" i="18"/>
  <c r="U24" i="18" s="1"/>
  <c r="P24" i="18"/>
  <c r="N24" i="18"/>
  <c r="C24" i="18" s="1"/>
  <c r="D24" i="18" s="1"/>
  <c r="W23" i="18"/>
  <c r="T23" i="18"/>
  <c r="U23" i="18" s="1"/>
  <c r="P23" i="18"/>
  <c r="N23" i="18"/>
  <c r="C23" i="18" s="1"/>
  <c r="D23" i="18" s="1"/>
  <c r="W22" i="18"/>
  <c r="T22" i="18"/>
  <c r="U22" i="18" s="1"/>
  <c r="P22" i="18"/>
  <c r="N22" i="18"/>
  <c r="C22" i="18" s="1"/>
  <c r="D22" i="18" s="1"/>
  <c r="W21" i="18"/>
  <c r="T21" i="18"/>
  <c r="U21" i="18" s="1"/>
  <c r="P21" i="18"/>
  <c r="N21" i="18"/>
  <c r="C21" i="18" s="1"/>
  <c r="D21" i="18" s="1"/>
  <c r="W20" i="18"/>
  <c r="T20" i="18"/>
  <c r="U20" i="18" s="1"/>
  <c r="P20" i="18"/>
  <c r="N20" i="18"/>
  <c r="C20" i="18" s="1"/>
  <c r="D20" i="18" s="1"/>
  <c r="W19" i="18"/>
  <c r="T19" i="18"/>
  <c r="U19" i="18" s="1"/>
  <c r="P19" i="18"/>
  <c r="N19" i="18"/>
  <c r="C19" i="18" s="1"/>
  <c r="D19" i="18" s="1"/>
  <c r="W18" i="18"/>
  <c r="T18" i="18"/>
  <c r="U18" i="18" s="1"/>
  <c r="P18" i="18"/>
  <c r="N18" i="18"/>
  <c r="C18" i="18" s="1"/>
  <c r="D18" i="18" s="1"/>
  <c r="W17" i="18"/>
  <c r="T17" i="18"/>
  <c r="U17" i="18" s="1"/>
  <c r="P17" i="18"/>
  <c r="N17" i="18"/>
  <c r="C17" i="18" s="1"/>
  <c r="D17" i="18" s="1"/>
  <c r="W16" i="18"/>
  <c r="T16" i="18"/>
  <c r="U16" i="18" s="1"/>
  <c r="P16" i="18"/>
  <c r="N16" i="18"/>
  <c r="C16" i="18" s="1"/>
  <c r="D16" i="18" s="1"/>
  <c r="W15" i="18"/>
  <c r="T15" i="18"/>
  <c r="U15" i="18" s="1"/>
  <c r="P15" i="18"/>
  <c r="N15" i="18"/>
  <c r="C15" i="18" s="1"/>
  <c r="D15" i="18" s="1"/>
  <c r="W14" i="18"/>
  <c r="T14" i="18"/>
  <c r="U14" i="18" s="1"/>
  <c r="P14" i="18"/>
  <c r="N14" i="18"/>
  <c r="C14" i="18" s="1"/>
  <c r="D14" i="18" s="1"/>
  <c r="W13" i="18"/>
  <c r="T13" i="18"/>
  <c r="U13" i="18" s="1"/>
  <c r="P13" i="18"/>
  <c r="N13" i="18"/>
  <c r="C13" i="18" s="1"/>
  <c r="D13" i="18" s="1"/>
  <c r="W12" i="18"/>
  <c r="T12" i="18"/>
  <c r="U12" i="18" s="1"/>
  <c r="P12" i="18"/>
  <c r="N12" i="18"/>
  <c r="C12" i="18" s="1"/>
  <c r="D12" i="18" s="1"/>
  <c r="W11" i="18"/>
  <c r="T11" i="18"/>
  <c r="U11" i="18" s="1"/>
  <c r="P11" i="18"/>
  <c r="N11" i="18"/>
  <c r="C11" i="18" s="1"/>
  <c r="D11" i="18" s="1"/>
  <c r="W10" i="18"/>
  <c r="T10" i="18"/>
  <c r="U10" i="18" s="1"/>
  <c r="P10" i="18"/>
  <c r="N10" i="18"/>
  <c r="C10" i="18" s="1"/>
  <c r="D10" i="18" s="1"/>
  <c r="W9" i="18"/>
  <c r="T9" i="18"/>
  <c r="U9" i="18" s="1"/>
  <c r="P9" i="18"/>
  <c r="N9" i="18"/>
  <c r="C9" i="18" s="1"/>
  <c r="D9" i="18" s="1"/>
  <c r="W8" i="18"/>
  <c r="T8" i="18"/>
  <c r="U8" i="18" s="1"/>
  <c r="P8" i="18"/>
  <c r="N8" i="18"/>
  <c r="W7" i="18"/>
  <c r="T7" i="18"/>
  <c r="U7" i="18" s="1"/>
  <c r="N7" i="18"/>
  <c r="W41" i="17"/>
  <c r="T41" i="17"/>
  <c r="U41" i="17" s="1"/>
  <c r="P41" i="17"/>
  <c r="N41" i="17"/>
  <c r="C41" i="17" s="1"/>
  <c r="D41" i="17" s="1"/>
  <c r="W40" i="17"/>
  <c r="T40" i="17"/>
  <c r="U40" i="17" s="1"/>
  <c r="P40" i="17"/>
  <c r="N40" i="17"/>
  <c r="C40" i="17" s="1"/>
  <c r="D40" i="17" s="1"/>
  <c r="W39" i="17"/>
  <c r="T39" i="17"/>
  <c r="U39" i="17" s="1"/>
  <c r="P39" i="17"/>
  <c r="N39" i="17"/>
  <c r="C39" i="17" s="1"/>
  <c r="D39" i="17" s="1"/>
  <c r="W38" i="17"/>
  <c r="T38" i="17"/>
  <c r="U38" i="17" s="1"/>
  <c r="P38" i="17"/>
  <c r="N38" i="17"/>
  <c r="C38" i="17" s="1"/>
  <c r="D38" i="17" s="1"/>
  <c r="W37" i="17"/>
  <c r="T37" i="17"/>
  <c r="U37" i="17" s="1"/>
  <c r="P37" i="17"/>
  <c r="N37" i="17"/>
  <c r="C37" i="17" s="1"/>
  <c r="D37" i="17" s="1"/>
  <c r="W36" i="17"/>
  <c r="T36" i="17"/>
  <c r="U36" i="17" s="1"/>
  <c r="P36" i="17"/>
  <c r="N36" i="17"/>
  <c r="C36" i="17" s="1"/>
  <c r="D36" i="17" s="1"/>
  <c r="W35" i="17"/>
  <c r="T35" i="17"/>
  <c r="U35" i="17" s="1"/>
  <c r="P35" i="17"/>
  <c r="N35" i="17"/>
  <c r="C35" i="17" s="1"/>
  <c r="D35" i="17" s="1"/>
  <c r="W34" i="17"/>
  <c r="T34" i="17"/>
  <c r="U34" i="17" s="1"/>
  <c r="P34" i="17"/>
  <c r="N34" i="17"/>
  <c r="C34" i="17" s="1"/>
  <c r="D34" i="17" s="1"/>
  <c r="W33" i="17"/>
  <c r="T33" i="17"/>
  <c r="U33" i="17" s="1"/>
  <c r="P33" i="17"/>
  <c r="N33" i="17"/>
  <c r="C33" i="17" s="1"/>
  <c r="D33" i="17" s="1"/>
  <c r="W32" i="17"/>
  <c r="T32" i="17"/>
  <c r="U32" i="17" s="1"/>
  <c r="P32" i="17"/>
  <c r="N32" i="17"/>
  <c r="C32" i="17" s="1"/>
  <c r="D32" i="17" s="1"/>
  <c r="W31" i="17"/>
  <c r="T31" i="17"/>
  <c r="U31" i="17" s="1"/>
  <c r="P31" i="17"/>
  <c r="N31" i="17"/>
  <c r="C31" i="17" s="1"/>
  <c r="D31" i="17" s="1"/>
  <c r="W30" i="17"/>
  <c r="T30" i="17"/>
  <c r="U30" i="17" s="1"/>
  <c r="P30" i="17"/>
  <c r="N30" i="17"/>
  <c r="C30" i="17" s="1"/>
  <c r="D30" i="17" s="1"/>
  <c r="W29" i="17"/>
  <c r="T29" i="17"/>
  <c r="U29" i="17" s="1"/>
  <c r="P29" i="17"/>
  <c r="N29" i="17"/>
  <c r="C29" i="17" s="1"/>
  <c r="D29" i="17" s="1"/>
  <c r="W28" i="17"/>
  <c r="T28" i="17"/>
  <c r="U28" i="17" s="1"/>
  <c r="P28" i="17"/>
  <c r="N28" i="17"/>
  <c r="C28" i="17" s="1"/>
  <c r="D28" i="17" s="1"/>
  <c r="W27" i="17"/>
  <c r="T27" i="17"/>
  <c r="U27" i="17" s="1"/>
  <c r="P27" i="17"/>
  <c r="N27" i="17"/>
  <c r="C27" i="17" s="1"/>
  <c r="D27" i="17" s="1"/>
  <c r="W26" i="17"/>
  <c r="T26" i="17"/>
  <c r="U26" i="17"/>
  <c r="P26" i="17"/>
  <c r="N26" i="17"/>
  <c r="C26" i="17" s="1"/>
  <c r="D26" i="17" s="1"/>
  <c r="W25" i="17"/>
  <c r="T25" i="17"/>
  <c r="U25" i="17" s="1"/>
  <c r="P25" i="17"/>
  <c r="N25" i="17"/>
  <c r="C25" i="17" s="1"/>
  <c r="D25" i="17" s="1"/>
  <c r="W24" i="17"/>
  <c r="T24" i="17"/>
  <c r="U24" i="17" s="1"/>
  <c r="P24" i="17"/>
  <c r="N24" i="17"/>
  <c r="C24" i="17" s="1"/>
  <c r="D24" i="17" s="1"/>
  <c r="W23" i="17"/>
  <c r="T23" i="17"/>
  <c r="U23" i="17" s="1"/>
  <c r="P23" i="17"/>
  <c r="N23" i="17"/>
  <c r="C23" i="17" s="1"/>
  <c r="D23" i="17" s="1"/>
  <c r="W22" i="17"/>
  <c r="T22" i="17"/>
  <c r="U22" i="17" s="1"/>
  <c r="P22" i="17"/>
  <c r="N22" i="17"/>
  <c r="C22" i="17" s="1"/>
  <c r="D22" i="17" s="1"/>
  <c r="W21" i="17"/>
  <c r="T21" i="17"/>
  <c r="U21" i="17" s="1"/>
  <c r="P21" i="17"/>
  <c r="N21" i="17"/>
  <c r="C21" i="17" s="1"/>
  <c r="D21" i="17" s="1"/>
  <c r="W20" i="17"/>
  <c r="T20" i="17"/>
  <c r="U20" i="17" s="1"/>
  <c r="P20" i="17"/>
  <c r="N20" i="17"/>
  <c r="C20" i="17" s="1"/>
  <c r="D20" i="17" s="1"/>
  <c r="W19" i="17"/>
  <c r="T19" i="17"/>
  <c r="U19" i="17" s="1"/>
  <c r="P19" i="17"/>
  <c r="N19" i="17"/>
  <c r="C19" i="17" s="1"/>
  <c r="D19" i="17" s="1"/>
  <c r="W18" i="17"/>
  <c r="T18" i="17"/>
  <c r="U18" i="17" s="1"/>
  <c r="P18" i="17"/>
  <c r="N18" i="17"/>
  <c r="C18" i="17" s="1"/>
  <c r="D18" i="17" s="1"/>
  <c r="W17" i="17"/>
  <c r="T17" i="17"/>
  <c r="U17" i="17" s="1"/>
  <c r="P17" i="17"/>
  <c r="N17" i="17"/>
  <c r="C17" i="17" s="1"/>
  <c r="D17" i="17" s="1"/>
  <c r="W16" i="17"/>
  <c r="T16" i="17"/>
  <c r="U16" i="17" s="1"/>
  <c r="P16" i="17"/>
  <c r="N16" i="17"/>
  <c r="C16" i="17" s="1"/>
  <c r="D16" i="17" s="1"/>
  <c r="W15" i="17"/>
  <c r="T15" i="17"/>
  <c r="U15" i="17" s="1"/>
  <c r="P15" i="17"/>
  <c r="N15" i="17"/>
  <c r="C15" i="17" s="1"/>
  <c r="D15" i="17" s="1"/>
  <c r="W14" i="17"/>
  <c r="T14" i="17"/>
  <c r="U14" i="17" s="1"/>
  <c r="P14" i="17"/>
  <c r="N14" i="17"/>
  <c r="C14" i="17" s="1"/>
  <c r="D14" i="17" s="1"/>
  <c r="W13" i="17"/>
  <c r="T13" i="17"/>
  <c r="U13" i="17"/>
  <c r="P13" i="17"/>
  <c r="N13" i="17"/>
  <c r="C13" i="17" s="1"/>
  <c r="D13" i="17" s="1"/>
  <c r="W12" i="17"/>
  <c r="T12" i="17"/>
  <c r="U12" i="17" s="1"/>
  <c r="P12" i="17"/>
  <c r="N12" i="17"/>
  <c r="C12" i="17" s="1"/>
  <c r="D12" i="17" s="1"/>
  <c r="W11" i="17"/>
  <c r="T11" i="17"/>
  <c r="U11" i="17" s="1"/>
  <c r="P11" i="17"/>
  <c r="N11" i="17"/>
  <c r="C11" i="17" s="1"/>
  <c r="D11" i="17" s="1"/>
  <c r="W10" i="17"/>
  <c r="T10" i="17"/>
  <c r="U10" i="17" s="1"/>
  <c r="P10" i="17"/>
  <c r="N10" i="17"/>
  <c r="C10" i="17" s="1"/>
  <c r="D10" i="17" s="1"/>
  <c r="W9" i="17"/>
  <c r="T9" i="17"/>
  <c r="U9" i="17" s="1"/>
  <c r="P9" i="17"/>
  <c r="N9" i="17"/>
  <c r="C9" i="17" s="1"/>
  <c r="D9" i="17" s="1"/>
  <c r="W8" i="17"/>
  <c r="T8" i="17"/>
  <c r="U8" i="17" s="1"/>
  <c r="P8" i="17"/>
  <c r="N8" i="17"/>
  <c r="C8" i="17" s="1"/>
  <c r="D8" i="17" s="1"/>
  <c r="W7" i="17"/>
  <c r="T7" i="17"/>
  <c r="U7" i="17" s="1"/>
  <c r="P7" i="17"/>
  <c r="N7" i="17"/>
  <c r="N7" i="4"/>
  <c r="N7" i="15"/>
  <c r="W41" i="15"/>
  <c r="T41" i="15"/>
  <c r="U41" i="15" s="1"/>
  <c r="P41" i="15"/>
  <c r="N41" i="15"/>
  <c r="C41" i="15" s="1"/>
  <c r="D41" i="15" s="1"/>
  <c r="W40" i="15"/>
  <c r="T40" i="15"/>
  <c r="U40" i="15" s="1"/>
  <c r="P40" i="15"/>
  <c r="N40" i="15"/>
  <c r="C40" i="15" s="1"/>
  <c r="D40" i="15" s="1"/>
  <c r="W39" i="15"/>
  <c r="T39" i="15"/>
  <c r="U39" i="15" s="1"/>
  <c r="P39" i="15"/>
  <c r="N39" i="15"/>
  <c r="C39" i="15" s="1"/>
  <c r="D39" i="15" s="1"/>
  <c r="W38" i="15"/>
  <c r="T38" i="15"/>
  <c r="U38" i="15" s="1"/>
  <c r="P38" i="15"/>
  <c r="N38" i="15"/>
  <c r="C38" i="15" s="1"/>
  <c r="D38" i="15" s="1"/>
  <c r="W37" i="15"/>
  <c r="T37" i="15"/>
  <c r="U37" i="15" s="1"/>
  <c r="P37" i="15"/>
  <c r="N37" i="15"/>
  <c r="C37" i="15" s="1"/>
  <c r="D37" i="15" s="1"/>
  <c r="W36" i="15"/>
  <c r="T36" i="15"/>
  <c r="U36" i="15" s="1"/>
  <c r="P36" i="15"/>
  <c r="N36" i="15"/>
  <c r="C36" i="15" s="1"/>
  <c r="D36" i="15" s="1"/>
  <c r="W35" i="15"/>
  <c r="T35" i="15"/>
  <c r="U35" i="15" s="1"/>
  <c r="P35" i="15"/>
  <c r="N35" i="15"/>
  <c r="C35" i="15" s="1"/>
  <c r="D35" i="15" s="1"/>
  <c r="W34" i="15"/>
  <c r="T34" i="15"/>
  <c r="U34" i="15" s="1"/>
  <c r="P34" i="15"/>
  <c r="N34" i="15"/>
  <c r="C34" i="15" s="1"/>
  <c r="D34" i="15" s="1"/>
  <c r="W33" i="15"/>
  <c r="T33" i="15"/>
  <c r="U33" i="15" s="1"/>
  <c r="P33" i="15"/>
  <c r="N33" i="15"/>
  <c r="C33" i="15" s="1"/>
  <c r="D33" i="15" s="1"/>
  <c r="W32" i="15"/>
  <c r="T32" i="15"/>
  <c r="U32" i="15" s="1"/>
  <c r="P32" i="15"/>
  <c r="N32" i="15"/>
  <c r="C32" i="15" s="1"/>
  <c r="D32" i="15" s="1"/>
  <c r="W31" i="15"/>
  <c r="T31" i="15"/>
  <c r="U31" i="15" s="1"/>
  <c r="P31" i="15"/>
  <c r="N31" i="15"/>
  <c r="C31" i="15" s="1"/>
  <c r="D31" i="15" s="1"/>
  <c r="W30" i="15"/>
  <c r="T30" i="15"/>
  <c r="U30" i="15" s="1"/>
  <c r="P30" i="15"/>
  <c r="N30" i="15"/>
  <c r="C30" i="15" s="1"/>
  <c r="D30" i="15" s="1"/>
  <c r="W29" i="15"/>
  <c r="T29" i="15"/>
  <c r="U29" i="15" s="1"/>
  <c r="P29" i="15"/>
  <c r="N29" i="15"/>
  <c r="C29" i="15" s="1"/>
  <c r="D29" i="15" s="1"/>
  <c r="W28" i="15"/>
  <c r="T28" i="15"/>
  <c r="U28" i="15" s="1"/>
  <c r="P28" i="15"/>
  <c r="N28" i="15"/>
  <c r="C28" i="15" s="1"/>
  <c r="D28" i="15" s="1"/>
  <c r="W27" i="15"/>
  <c r="T27" i="15"/>
  <c r="U27" i="15" s="1"/>
  <c r="P27" i="15"/>
  <c r="N27" i="15"/>
  <c r="C27" i="15" s="1"/>
  <c r="D27" i="15" s="1"/>
  <c r="W26" i="15"/>
  <c r="T26" i="15"/>
  <c r="U26" i="15" s="1"/>
  <c r="P26" i="15"/>
  <c r="N26" i="15"/>
  <c r="C26" i="15" s="1"/>
  <c r="D26" i="15" s="1"/>
  <c r="W25" i="15"/>
  <c r="T25" i="15"/>
  <c r="U25" i="15" s="1"/>
  <c r="P25" i="15"/>
  <c r="N25" i="15"/>
  <c r="C25" i="15" s="1"/>
  <c r="D25" i="15" s="1"/>
  <c r="W24" i="15"/>
  <c r="T24" i="15"/>
  <c r="U24" i="15" s="1"/>
  <c r="P24" i="15"/>
  <c r="N24" i="15"/>
  <c r="C24" i="15" s="1"/>
  <c r="D24" i="15" s="1"/>
  <c r="W23" i="15"/>
  <c r="T23" i="15"/>
  <c r="U23" i="15" s="1"/>
  <c r="P23" i="15"/>
  <c r="N23" i="15"/>
  <c r="C23" i="15" s="1"/>
  <c r="D23" i="15" s="1"/>
  <c r="W22" i="15"/>
  <c r="T22" i="15"/>
  <c r="U22" i="15" s="1"/>
  <c r="P22" i="15"/>
  <c r="N22" i="15"/>
  <c r="C22" i="15" s="1"/>
  <c r="D22" i="15" s="1"/>
  <c r="W21" i="15"/>
  <c r="T21" i="15"/>
  <c r="U21" i="15" s="1"/>
  <c r="P21" i="15"/>
  <c r="N21" i="15"/>
  <c r="C21" i="15" s="1"/>
  <c r="D21" i="15" s="1"/>
  <c r="W20" i="15"/>
  <c r="T20" i="15"/>
  <c r="U20" i="15" s="1"/>
  <c r="P20" i="15"/>
  <c r="N20" i="15"/>
  <c r="C20" i="15" s="1"/>
  <c r="D20" i="15" s="1"/>
  <c r="W19" i="15"/>
  <c r="T19" i="15"/>
  <c r="U19" i="15" s="1"/>
  <c r="P19" i="15"/>
  <c r="N19" i="15"/>
  <c r="C19" i="15" s="1"/>
  <c r="D19" i="15" s="1"/>
  <c r="W18" i="15"/>
  <c r="T18" i="15"/>
  <c r="U18" i="15" s="1"/>
  <c r="P18" i="15"/>
  <c r="N18" i="15"/>
  <c r="C18" i="15" s="1"/>
  <c r="D18" i="15" s="1"/>
  <c r="W17" i="15"/>
  <c r="T17" i="15"/>
  <c r="U17" i="15" s="1"/>
  <c r="P17" i="15"/>
  <c r="N17" i="15"/>
  <c r="C17" i="15" s="1"/>
  <c r="D17" i="15" s="1"/>
  <c r="W16" i="15"/>
  <c r="T16" i="15"/>
  <c r="U16" i="15" s="1"/>
  <c r="P16" i="15"/>
  <c r="N16" i="15"/>
  <c r="C16" i="15" s="1"/>
  <c r="D16" i="15" s="1"/>
  <c r="W15" i="15"/>
  <c r="T15" i="15"/>
  <c r="U15" i="15" s="1"/>
  <c r="P15" i="15"/>
  <c r="N15" i="15"/>
  <c r="C15" i="15" s="1"/>
  <c r="D15" i="15" s="1"/>
  <c r="W14" i="15"/>
  <c r="T14" i="15"/>
  <c r="U14" i="15" s="1"/>
  <c r="P14" i="15"/>
  <c r="N14" i="15"/>
  <c r="C14" i="15" s="1"/>
  <c r="D14" i="15" s="1"/>
  <c r="W13" i="15"/>
  <c r="T13" i="15"/>
  <c r="U13" i="15" s="1"/>
  <c r="P13" i="15"/>
  <c r="N13" i="15"/>
  <c r="C13" i="15" s="1"/>
  <c r="D13" i="15" s="1"/>
  <c r="W12" i="15"/>
  <c r="T12" i="15"/>
  <c r="U12" i="15" s="1"/>
  <c r="P12" i="15"/>
  <c r="N12" i="15"/>
  <c r="C12" i="15" s="1"/>
  <c r="D12" i="15" s="1"/>
  <c r="W11" i="15"/>
  <c r="T11" i="15"/>
  <c r="U11" i="15" s="1"/>
  <c r="P11" i="15"/>
  <c r="N11" i="15"/>
  <c r="W10" i="15"/>
  <c r="T10" i="15"/>
  <c r="U10" i="15" s="1"/>
  <c r="P10" i="15"/>
  <c r="N10" i="15"/>
  <c r="W9" i="15"/>
  <c r="T9" i="15"/>
  <c r="U9" i="15" s="1"/>
  <c r="P9" i="15"/>
  <c r="N9" i="15"/>
  <c r="W8" i="15"/>
  <c r="T8" i="15"/>
  <c r="U8" i="15" s="1"/>
  <c r="P8" i="15"/>
  <c r="N8" i="15"/>
  <c r="W7" i="15"/>
  <c r="T7" i="15"/>
  <c r="U7" i="15" s="1"/>
  <c r="P7" i="15"/>
  <c r="W41" i="14"/>
  <c r="T41" i="14"/>
  <c r="U41" i="14" s="1"/>
  <c r="P41" i="14"/>
  <c r="N41" i="14"/>
  <c r="C41" i="14" s="1"/>
  <c r="D41" i="14" s="1"/>
  <c r="W40" i="14"/>
  <c r="T40" i="14"/>
  <c r="U40" i="14" s="1"/>
  <c r="P40" i="14"/>
  <c r="N40" i="14"/>
  <c r="C40" i="14" s="1"/>
  <c r="D40" i="14" s="1"/>
  <c r="W39" i="14"/>
  <c r="T39" i="14"/>
  <c r="U39" i="14" s="1"/>
  <c r="P39" i="14"/>
  <c r="N39" i="14"/>
  <c r="C39" i="14" s="1"/>
  <c r="D39" i="14" s="1"/>
  <c r="W38" i="14"/>
  <c r="T38" i="14"/>
  <c r="U38" i="14" s="1"/>
  <c r="P38" i="14"/>
  <c r="N38" i="14"/>
  <c r="C38" i="14" s="1"/>
  <c r="D38" i="14" s="1"/>
  <c r="W37" i="14"/>
  <c r="T37" i="14"/>
  <c r="U37" i="14" s="1"/>
  <c r="P37" i="14"/>
  <c r="N37" i="14"/>
  <c r="C37" i="14" s="1"/>
  <c r="D37" i="14" s="1"/>
  <c r="W36" i="14"/>
  <c r="T36" i="14"/>
  <c r="U36" i="14" s="1"/>
  <c r="P36" i="14"/>
  <c r="N36" i="14"/>
  <c r="C36" i="14" s="1"/>
  <c r="D36" i="14" s="1"/>
  <c r="W35" i="14"/>
  <c r="T35" i="14"/>
  <c r="U35" i="14" s="1"/>
  <c r="P35" i="14"/>
  <c r="N35" i="14"/>
  <c r="C35" i="14" s="1"/>
  <c r="D35" i="14" s="1"/>
  <c r="W34" i="14"/>
  <c r="T34" i="14"/>
  <c r="U34" i="14" s="1"/>
  <c r="P34" i="14"/>
  <c r="N34" i="14"/>
  <c r="C34" i="14" s="1"/>
  <c r="D34" i="14" s="1"/>
  <c r="W33" i="14"/>
  <c r="T33" i="14"/>
  <c r="U33" i="14" s="1"/>
  <c r="P33" i="14"/>
  <c r="N33" i="14"/>
  <c r="C33" i="14" s="1"/>
  <c r="D33" i="14" s="1"/>
  <c r="W32" i="14"/>
  <c r="T32" i="14"/>
  <c r="U32" i="14" s="1"/>
  <c r="P32" i="14"/>
  <c r="N32" i="14"/>
  <c r="C32" i="14" s="1"/>
  <c r="D32" i="14" s="1"/>
  <c r="W31" i="14"/>
  <c r="T31" i="14"/>
  <c r="U31" i="14" s="1"/>
  <c r="P31" i="14"/>
  <c r="N31" i="14"/>
  <c r="C31" i="14" s="1"/>
  <c r="D31" i="14" s="1"/>
  <c r="W30" i="14"/>
  <c r="T30" i="14"/>
  <c r="U30" i="14" s="1"/>
  <c r="P30" i="14"/>
  <c r="N30" i="14"/>
  <c r="C30" i="14" s="1"/>
  <c r="D30" i="14" s="1"/>
  <c r="W29" i="14"/>
  <c r="T29" i="14"/>
  <c r="U29" i="14" s="1"/>
  <c r="P29" i="14"/>
  <c r="N29" i="14"/>
  <c r="C29" i="14" s="1"/>
  <c r="D29" i="14" s="1"/>
  <c r="W28" i="14"/>
  <c r="T28" i="14"/>
  <c r="U28" i="14"/>
  <c r="P28" i="14"/>
  <c r="N28" i="14"/>
  <c r="C28" i="14" s="1"/>
  <c r="D28" i="14" s="1"/>
  <c r="W27" i="14"/>
  <c r="T27" i="14"/>
  <c r="U27" i="14" s="1"/>
  <c r="P27" i="14"/>
  <c r="N27" i="14"/>
  <c r="C27" i="14" s="1"/>
  <c r="D27" i="14" s="1"/>
  <c r="W26" i="14"/>
  <c r="T26" i="14"/>
  <c r="U26" i="14" s="1"/>
  <c r="P26" i="14"/>
  <c r="N26" i="14"/>
  <c r="C26" i="14" s="1"/>
  <c r="D26" i="14" s="1"/>
  <c r="W25" i="14"/>
  <c r="T25" i="14"/>
  <c r="U25" i="14" s="1"/>
  <c r="P25" i="14"/>
  <c r="N25" i="14"/>
  <c r="C25" i="14" s="1"/>
  <c r="D25" i="14" s="1"/>
  <c r="W24" i="14"/>
  <c r="T24" i="14"/>
  <c r="U24" i="14" s="1"/>
  <c r="P24" i="14"/>
  <c r="N24" i="14"/>
  <c r="C24" i="14" s="1"/>
  <c r="D24" i="14" s="1"/>
  <c r="W23" i="14"/>
  <c r="T23" i="14"/>
  <c r="U23" i="14" s="1"/>
  <c r="P23" i="14"/>
  <c r="N23" i="14"/>
  <c r="C23" i="14" s="1"/>
  <c r="D23" i="14" s="1"/>
  <c r="W22" i="14"/>
  <c r="T22" i="14"/>
  <c r="U22" i="14" s="1"/>
  <c r="P22" i="14"/>
  <c r="N22" i="14"/>
  <c r="C22" i="14" s="1"/>
  <c r="D22" i="14" s="1"/>
  <c r="W21" i="14"/>
  <c r="T21" i="14"/>
  <c r="U21" i="14" s="1"/>
  <c r="P21" i="14"/>
  <c r="N21" i="14"/>
  <c r="C21" i="14" s="1"/>
  <c r="D21" i="14" s="1"/>
  <c r="W20" i="14"/>
  <c r="T20" i="14"/>
  <c r="U20" i="14" s="1"/>
  <c r="P20" i="14"/>
  <c r="N20" i="14"/>
  <c r="C20" i="14" s="1"/>
  <c r="D20" i="14" s="1"/>
  <c r="W19" i="14"/>
  <c r="T19" i="14"/>
  <c r="U19" i="14" s="1"/>
  <c r="P19" i="14"/>
  <c r="N19" i="14"/>
  <c r="C19" i="14" s="1"/>
  <c r="D19" i="14" s="1"/>
  <c r="W18" i="14"/>
  <c r="T18" i="14"/>
  <c r="U18" i="14" s="1"/>
  <c r="P18" i="14"/>
  <c r="N18" i="14"/>
  <c r="C18" i="14" s="1"/>
  <c r="D18" i="14" s="1"/>
  <c r="W17" i="14"/>
  <c r="T17" i="14"/>
  <c r="U17" i="14" s="1"/>
  <c r="P17" i="14"/>
  <c r="N17" i="14"/>
  <c r="C17" i="14" s="1"/>
  <c r="D17" i="14" s="1"/>
  <c r="W16" i="14"/>
  <c r="T16" i="14"/>
  <c r="U16" i="14" s="1"/>
  <c r="P16" i="14"/>
  <c r="N16" i="14"/>
  <c r="C16" i="14" s="1"/>
  <c r="D16" i="14" s="1"/>
  <c r="W15" i="14"/>
  <c r="T15" i="14"/>
  <c r="U15" i="14" s="1"/>
  <c r="P15" i="14"/>
  <c r="N15" i="14"/>
  <c r="C15" i="14" s="1"/>
  <c r="D15" i="14" s="1"/>
  <c r="W14" i="14"/>
  <c r="T14" i="14"/>
  <c r="U14" i="14" s="1"/>
  <c r="P14" i="14"/>
  <c r="N14" i="14"/>
  <c r="C14" i="14" s="1"/>
  <c r="D14" i="14" s="1"/>
  <c r="W13" i="14"/>
  <c r="T13" i="14"/>
  <c r="U13" i="14" s="1"/>
  <c r="P13" i="14"/>
  <c r="N13" i="14"/>
  <c r="C13" i="14" s="1"/>
  <c r="D13" i="14" s="1"/>
  <c r="W12" i="14"/>
  <c r="T12" i="14"/>
  <c r="U12" i="14" s="1"/>
  <c r="P12" i="14"/>
  <c r="N12" i="14"/>
  <c r="C12" i="14" s="1"/>
  <c r="D12" i="14" s="1"/>
  <c r="W11" i="14"/>
  <c r="T11" i="14"/>
  <c r="U11" i="14" s="1"/>
  <c r="P11" i="14"/>
  <c r="N11" i="14"/>
  <c r="C11" i="14" s="1"/>
  <c r="D11" i="14" s="1"/>
  <c r="W10" i="14"/>
  <c r="T10" i="14"/>
  <c r="U10" i="14" s="1"/>
  <c r="P10" i="14"/>
  <c r="N10" i="14"/>
  <c r="C10" i="14" s="1"/>
  <c r="D10" i="14" s="1"/>
  <c r="W9" i="14"/>
  <c r="T9" i="14"/>
  <c r="U9" i="14" s="1"/>
  <c r="P9" i="14"/>
  <c r="N9" i="14"/>
  <c r="C9" i="14" s="1"/>
  <c r="D9" i="14" s="1"/>
  <c r="W8" i="14"/>
  <c r="T8" i="14"/>
  <c r="U8" i="14" s="1"/>
  <c r="P8" i="14"/>
  <c r="N8" i="14"/>
  <c r="W7" i="14"/>
  <c r="T7" i="14"/>
  <c r="U7" i="14" s="1"/>
  <c r="P7" i="14"/>
  <c r="N7" i="1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7" i="4"/>
  <c r="C10" i="15" l="1"/>
  <c r="C7" i="18"/>
  <c r="C9" i="15"/>
  <c r="C8" i="15"/>
  <c r="C11" i="15"/>
  <c r="C7" i="15"/>
  <c r="C7" i="14"/>
  <c r="C8" i="14"/>
  <c r="D8" i="14" s="1"/>
  <c r="C8" i="18"/>
  <c r="C7" i="17"/>
  <c r="D7" i="17" s="1"/>
  <c r="C29" i="18"/>
  <c r="D29" i="18" s="1"/>
  <c r="C32" i="18"/>
  <c r="D32" i="18" s="1"/>
  <c r="C38" i="18"/>
  <c r="D38" i="18" s="1"/>
  <c r="C35" i="18"/>
  <c r="D35" i="18" s="1"/>
  <c r="U30" i="4"/>
  <c r="U29" i="4"/>
  <c r="U37" i="4"/>
  <c r="U13" i="4"/>
  <c r="U18" i="4"/>
  <c r="U28" i="4"/>
  <c r="U40" i="4"/>
  <c r="U20" i="4"/>
  <c r="U8" i="4"/>
  <c r="U16" i="4"/>
  <c r="U32" i="4"/>
  <c r="U17" i="4"/>
  <c r="U41" i="4"/>
  <c r="U31" i="4"/>
  <c r="U19" i="4"/>
  <c r="U25" i="4"/>
  <c r="U36" i="4"/>
  <c r="U12" i="4"/>
  <c r="U23" i="4"/>
  <c r="U35" i="4"/>
  <c r="U24" i="4"/>
  <c r="U11" i="4"/>
  <c r="U38" i="4"/>
  <c r="U9" i="4"/>
  <c r="U34" i="4"/>
  <c r="U15" i="4"/>
  <c r="U21" i="4"/>
  <c r="U14" i="4"/>
  <c r="U10" i="4"/>
  <c r="U27" i="4"/>
  <c r="U33" i="4"/>
  <c r="U26" i="4"/>
  <c r="U22" i="4"/>
  <c r="U39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7" i="4"/>
  <c r="O9" i="2"/>
  <c r="P9" i="2"/>
  <c r="O12" i="2"/>
  <c r="P12" i="2"/>
  <c r="O15" i="2"/>
  <c r="P15" i="2"/>
  <c r="O18" i="2"/>
  <c r="P18" i="2"/>
  <c r="O21" i="2"/>
  <c r="P21" i="2"/>
  <c r="O24" i="2"/>
  <c r="P24" i="2"/>
  <c r="O27" i="2"/>
  <c r="P27" i="2"/>
  <c r="O30" i="2"/>
  <c r="P30" i="2"/>
  <c r="O33" i="2"/>
  <c r="P33" i="2"/>
  <c r="O36" i="2"/>
  <c r="P36" i="2"/>
  <c r="O39" i="2"/>
  <c r="P39" i="2"/>
  <c r="O42" i="2"/>
  <c r="P42" i="2"/>
  <c r="O45" i="2"/>
  <c r="P45" i="2"/>
  <c r="O48" i="2"/>
  <c r="P48" i="2"/>
  <c r="O51" i="2"/>
  <c r="P51" i="2"/>
  <c r="D10" i="15" l="1"/>
  <c r="D11" i="15"/>
  <c r="D9" i="15"/>
  <c r="D8" i="15"/>
  <c r="D7" i="15"/>
  <c r="D7" i="14"/>
  <c r="D8" i="18"/>
  <c r="D7" i="18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9" i="2"/>
  <c r="R9" i="2"/>
  <c r="R12" i="2"/>
  <c r="R15" i="2"/>
  <c r="R18" i="2"/>
  <c r="R21" i="2"/>
  <c r="R24" i="2"/>
  <c r="R27" i="2"/>
  <c r="R30" i="2"/>
  <c r="R33" i="2"/>
  <c r="R36" i="2"/>
  <c r="R39" i="2"/>
  <c r="R42" i="2"/>
  <c r="R45" i="2"/>
  <c r="R48" i="2"/>
  <c r="R51" i="2"/>
  <c r="N29" i="4" l="1"/>
  <c r="C29" i="4" s="1"/>
  <c r="D29" i="4" s="1"/>
  <c r="L51" i="2" l="1"/>
  <c r="L48" i="2"/>
  <c r="L45" i="2"/>
  <c r="L42" i="2"/>
  <c r="L39" i="2"/>
  <c r="L36" i="2"/>
  <c r="L33" i="2"/>
  <c r="L30" i="2"/>
  <c r="L27" i="2"/>
  <c r="L24" i="2"/>
  <c r="L21" i="2"/>
  <c r="L18" i="2"/>
  <c r="L12" i="2"/>
  <c r="M30" i="2"/>
  <c r="AD30" i="2" s="1"/>
  <c r="M33" i="2"/>
  <c r="AD33" i="2" s="1"/>
  <c r="M36" i="2"/>
  <c r="AD36" i="2" s="1"/>
  <c r="M39" i="2"/>
  <c r="AD39" i="2" s="1"/>
  <c r="M42" i="2"/>
  <c r="AD42" i="2" s="1"/>
  <c r="M45" i="2"/>
  <c r="AD45" i="2" s="1"/>
  <c r="M48" i="2"/>
  <c r="AD48" i="2" s="1"/>
  <c r="M51" i="2"/>
  <c r="AD51" i="2" s="1"/>
  <c r="M24" i="2"/>
  <c r="AD24" i="2" s="1"/>
  <c r="AE36" i="2" l="1"/>
  <c r="AE45" i="2"/>
  <c r="AE33" i="2"/>
  <c r="AE42" i="2"/>
  <c r="AE30" i="2"/>
  <c r="AE39" i="2"/>
  <c r="M27" i="2"/>
  <c r="AD27" i="2" s="1"/>
  <c r="M21" i="2"/>
  <c r="AD21" i="2" s="1"/>
  <c r="M9" i="2"/>
  <c r="AD9" i="2" s="1"/>
  <c r="M12" i="2"/>
  <c r="AD12" i="2" s="1"/>
  <c r="M15" i="2"/>
  <c r="AD15" i="2" s="1"/>
  <c r="M18" i="2"/>
  <c r="AD18" i="2" s="1"/>
  <c r="AE24" i="2" l="1"/>
  <c r="AE51" i="2"/>
  <c r="N13" i="4"/>
  <c r="C13" i="4" s="1"/>
  <c r="D13" i="4" s="1"/>
  <c r="AE12" i="2" l="1"/>
  <c r="AE21" i="2"/>
  <c r="AE27" i="2"/>
  <c r="AE48" i="2"/>
  <c r="AE15" i="2"/>
  <c r="AE9" i="2"/>
  <c r="AE18" i="2"/>
  <c r="N14" i="4"/>
  <c r="C14" i="4" s="1"/>
  <c r="D14" i="4" s="1"/>
  <c r="N15" i="4"/>
  <c r="C15" i="4" s="1"/>
  <c r="D15" i="4" s="1"/>
  <c r="N16" i="4"/>
  <c r="C16" i="4" s="1"/>
  <c r="D16" i="4" s="1"/>
  <c r="N17" i="4"/>
  <c r="C17" i="4" s="1"/>
  <c r="D17" i="4" s="1"/>
  <c r="N18" i="4"/>
  <c r="C18" i="4" s="1"/>
  <c r="D18" i="4" s="1"/>
  <c r="N19" i="4"/>
  <c r="C19" i="4" s="1"/>
  <c r="D19" i="4" s="1"/>
  <c r="N20" i="4"/>
  <c r="C20" i="4" s="1"/>
  <c r="D20" i="4" s="1"/>
  <c r="N21" i="4"/>
  <c r="C21" i="4" s="1"/>
  <c r="D21" i="4" s="1"/>
  <c r="N22" i="4"/>
  <c r="C22" i="4" s="1"/>
  <c r="D22" i="4" s="1"/>
  <c r="N23" i="4"/>
  <c r="C23" i="4" s="1"/>
  <c r="D23" i="4" s="1"/>
  <c r="N24" i="4"/>
  <c r="C24" i="4" s="1"/>
  <c r="D24" i="4" s="1"/>
  <c r="N25" i="4"/>
  <c r="C25" i="4" s="1"/>
  <c r="D25" i="4" s="1"/>
  <c r="N26" i="4"/>
  <c r="C26" i="4" s="1"/>
  <c r="D26" i="4" s="1"/>
  <c r="N27" i="4"/>
  <c r="C27" i="4" s="1"/>
  <c r="D27" i="4" s="1"/>
  <c r="N28" i="4"/>
  <c r="C28" i="4" s="1"/>
  <c r="D28" i="4" s="1"/>
  <c r="N30" i="4"/>
  <c r="C30" i="4" s="1"/>
  <c r="D30" i="4" s="1"/>
  <c r="N31" i="4"/>
  <c r="C31" i="4" s="1"/>
  <c r="D31" i="4" s="1"/>
  <c r="N32" i="4"/>
  <c r="C32" i="4" s="1"/>
  <c r="D32" i="4" s="1"/>
  <c r="N33" i="4"/>
  <c r="C33" i="4" s="1"/>
  <c r="D33" i="4" s="1"/>
  <c r="N34" i="4"/>
  <c r="C34" i="4" s="1"/>
  <c r="D34" i="4" s="1"/>
  <c r="N35" i="4"/>
  <c r="C35" i="4" s="1"/>
  <c r="D35" i="4" s="1"/>
  <c r="N36" i="4"/>
  <c r="C36" i="4" s="1"/>
  <c r="D36" i="4" s="1"/>
  <c r="N37" i="4"/>
  <c r="C37" i="4" s="1"/>
  <c r="D37" i="4" s="1"/>
  <c r="N38" i="4"/>
  <c r="C38" i="4" s="1"/>
  <c r="D38" i="4" s="1"/>
  <c r="N39" i="4"/>
  <c r="C39" i="4" s="1"/>
  <c r="D39" i="4" s="1"/>
  <c r="N40" i="4"/>
  <c r="C40" i="4" s="1"/>
  <c r="D40" i="4" s="1"/>
  <c r="N41" i="4"/>
  <c r="C41" i="4" s="1"/>
  <c r="D41" i="4" s="1"/>
  <c r="N11" i="4" l="1"/>
  <c r="C11" i="4" s="1"/>
  <c r="D11" i="4" s="1"/>
  <c r="N10" i="4"/>
  <c r="C10" i="4" s="1"/>
  <c r="D10" i="4" s="1"/>
  <c r="N9" i="4"/>
  <c r="C9" i="4" s="1"/>
  <c r="D9" i="4" s="1"/>
  <c r="N8" i="4"/>
  <c r="C8" i="4" s="1"/>
  <c r="D8" i="4" l="1"/>
  <c r="N12" i="4"/>
  <c r="C12" i="4" s="1"/>
  <c r="D12" i="4" s="1"/>
  <c r="U7" i="4" l="1"/>
  <c r="C7" i="4" s="1"/>
  <c r="D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1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2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2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3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3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4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4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5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5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I31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2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5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37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0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I41" authorId="0" shapeId="0" xr:uid="{00000000-0006-0000-0600-000006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GRICOURT</author>
  </authors>
  <commentList>
    <comment ref="H21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H22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si erreur de date, la case devient rouge
</t>
        </r>
      </text>
    </comment>
    <comment ref="H23" authorId="0" shapeId="0" xr:uid="{00000000-0006-0000-0700-000003000000}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sharedStrings.xml><?xml version="1.0" encoding="utf-8"?>
<sst xmlns="http://schemas.openxmlformats.org/spreadsheetml/2006/main" count="1116" uniqueCount="102">
  <si>
    <t>SEXE</t>
  </si>
  <si>
    <t>REG.</t>
  </si>
  <si>
    <t>NOMS</t>
  </si>
  <si>
    <t>Prénoms</t>
  </si>
  <si>
    <t>CLUB</t>
  </si>
  <si>
    <t>NAT</t>
  </si>
  <si>
    <t>Pl.</t>
  </si>
  <si>
    <t>H</t>
  </si>
  <si>
    <t>F</t>
  </si>
  <si>
    <t xml:space="preserve"> </t>
  </si>
  <si>
    <t>Coordonateur technique</t>
  </si>
  <si>
    <t>Assistant technique</t>
  </si>
  <si>
    <t>Nom :</t>
  </si>
  <si>
    <t>Signature :</t>
  </si>
  <si>
    <t>Secrétaire de Compétition</t>
  </si>
  <si>
    <t>Arbitre</t>
  </si>
  <si>
    <t>temps en s</t>
  </si>
  <si>
    <t>En cas d'égalité = l'athlète le plus léger est classé devant</t>
  </si>
  <si>
    <t>Place finale</t>
  </si>
  <si>
    <t xml:space="preserve">SCORE </t>
  </si>
  <si>
    <t>Nb de reps</t>
  </si>
  <si>
    <t>total 
équipe</t>
  </si>
  <si>
    <t>Place finale 
de l'Equipe</t>
  </si>
  <si>
    <t>Puissance</t>
  </si>
  <si>
    <t>horaires passage indiv</t>
  </si>
  <si>
    <t>Horaires parcours équipe</t>
  </si>
  <si>
    <t>Temps en secondes</t>
  </si>
  <si>
    <t>Dossard</t>
  </si>
  <si>
    <t xml:space="preserve">Dossard </t>
  </si>
  <si>
    <t>Poids</t>
  </si>
  <si>
    <t>CLUB (pour les non licenciés, on peut mettre le nom de la salle + l'indication Pass Halter)</t>
  </si>
  <si>
    <t>NAT (à changer si athlète étranger)</t>
  </si>
  <si>
    <t>Squat</t>
  </si>
  <si>
    <t>Résistance</t>
  </si>
  <si>
    <t>Tractions ou soulevé de terre
+ planche</t>
  </si>
  <si>
    <t>Epreuve  collective
RELAIS</t>
  </si>
  <si>
    <t>Total</t>
  </si>
  <si>
    <t xml:space="preserve">Développé couché </t>
  </si>
  <si>
    <t>nombre de réps en 4'</t>
  </si>
  <si>
    <t>Maintien statique en traction</t>
  </si>
  <si>
    <t>Tirage rameur</t>
  </si>
  <si>
    <t>Meilleure tirage en Watt</t>
  </si>
  <si>
    <t>Durée en secondes</t>
  </si>
  <si>
    <t>Charge</t>
  </si>
  <si>
    <t xml:space="preserve">Poids de Corps </t>
  </si>
  <si>
    <t xml:space="preserve">Combiné </t>
  </si>
  <si>
    <t>Développé Arnold + SDT</t>
  </si>
  <si>
    <t xml:space="preserve">Championnat Régional de Musculation 2024 - Homme moins de 70kilos </t>
  </si>
  <si>
    <t>Année</t>
  </si>
  <si>
    <t>Horraire de passage</t>
  </si>
  <si>
    <t>Noms</t>
  </si>
  <si>
    <t xml:space="preserve">Championnat Régional de Musculation 2024 - Homme plus de 80kilos </t>
  </si>
  <si>
    <t xml:space="preserve">Championnat Régional de Musculation 2024 - Homme moins de 80kilos </t>
  </si>
  <si>
    <t xml:space="preserve">Durée en secondes </t>
  </si>
  <si>
    <t>Championnat Régional de Musculation 2024 - Par équipe</t>
  </si>
  <si>
    <t>Epreuve collective TRACTIONS</t>
  </si>
  <si>
    <t xml:space="preserve">Epreuve collective           PUISSANCE </t>
  </si>
  <si>
    <t>Charge max</t>
  </si>
  <si>
    <t>Total 
équipe</t>
  </si>
  <si>
    <t>Max de reps</t>
  </si>
  <si>
    <t>Championnat Régional de Musculation 2024 - Femme moins de 57kg</t>
  </si>
  <si>
    <t>Championnat Régional de Musculation 2024 - Femme plus de 57kg</t>
  </si>
  <si>
    <t>Championnat Régional de Musculation 2024 - Femme Master</t>
  </si>
  <si>
    <t>Championnat Régional de Musculation 2024 - Homme Master</t>
  </si>
  <si>
    <t>Durée Traction supination isométrique</t>
  </si>
  <si>
    <t xml:space="preserve">Tractions pronation </t>
  </si>
  <si>
    <t xml:space="preserve">Pompes dynamiques </t>
  </si>
  <si>
    <r>
      <t xml:space="preserve">Epreuve collective RELAIS                                                         </t>
    </r>
    <r>
      <rPr>
        <b/>
        <sz val="14"/>
        <color theme="9" tint="0.39997558519241921"/>
        <rFont val="Calibri"/>
        <family val="2"/>
      </rPr>
      <t xml:space="preserve">                                          épreuve coef 2: la formule tient compte de ce coeficient</t>
    </r>
  </si>
  <si>
    <t>BOUGET</t>
  </si>
  <si>
    <t>Alexandre</t>
  </si>
  <si>
    <t>CHM PLOUHINEC</t>
  </si>
  <si>
    <t>QUERE</t>
  </si>
  <si>
    <t>Noëmie</t>
  </si>
  <si>
    <t>LADAN</t>
  </si>
  <si>
    <t>Lucie</t>
  </si>
  <si>
    <t>HOYOUX</t>
  </si>
  <si>
    <t>RIOU</t>
  </si>
  <si>
    <t>Alizée</t>
  </si>
  <si>
    <t>Gilles</t>
  </si>
  <si>
    <t>VIDALIC</t>
  </si>
  <si>
    <t>Loïc</t>
  </si>
  <si>
    <t>KERMORGANT</t>
  </si>
  <si>
    <t>Paul</t>
  </si>
  <si>
    <t>RABEMANANJARA</t>
  </si>
  <si>
    <t>Jordan</t>
  </si>
  <si>
    <t>HEMON</t>
  </si>
  <si>
    <t>Riwal</t>
  </si>
  <si>
    <t>BRE.</t>
  </si>
  <si>
    <t>CHAVRY</t>
  </si>
  <si>
    <t>Dylan</t>
  </si>
  <si>
    <t>GUILLOT</t>
  </si>
  <si>
    <t>GHISLAIN</t>
  </si>
  <si>
    <t>CA LORIENT</t>
  </si>
  <si>
    <t>STRUILLOU</t>
  </si>
  <si>
    <t>Evan</t>
  </si>
  <si>
    <t>GOUDARD</t>
  </si>
  <si>
    <t>Clément</t>
  </si>
  <si>
    <t>CHM PLOUHINEC 2</t>
  </si>
  <si>
    <t>CHM PLOUHINEC 1</t>
  </si>
  <si>
    <t>CHM PLOUHINEC 3</t>
  </si>
  <si>
    <t>BHM2S</t>
  </si>
  <si>
    <t>CA LORIENTAIS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</si>
</sst>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_)"/>
    <numFmt numFmtId="165" formatCode="0_ ;[Red]\-0\ "/>
    <numFmt numFmtId="166" formatCode="0.0_)"/>
  </numFmts>
  <fonts count="39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6"/>
      <color rgb="FFFF0000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b/>
      <sz val="18"/>
      <name val="Calibri"/>
      <family val="2"/>
    </font>
    <font>
      <b/>
      <sz val="16"/>
      <color rgb="FF00B05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  <font>
      <b/>
      <sz val="22"/>
      <name val="Calibri"/>
      <family val="2"/>
    </font>
    <font>
      <sz val="22"/>
      <name val="Calibri"/>
      <family val="2"/>
    </font>
    <font>
      <sz val="11"/>
      <color rgb="FF00B050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rgb="FF92D050"/>
      <name val="Calibri"/>
      <family val="2"/>
    </font>
    <font>
      <b/>
      <sz val="16"/>
      <color rgb="FF92D050"/>
      <name val="Calibri"/>
      <family val="2"/>
    </font>
    <font>
      <sz val="16"/>
      <color rgb="FF92D050"/>
      <name val="Calibri"/>
      <family val="2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name val="Calibri"/>
      <family val="2"/>
      <scheme val="minor"/>
    </font>
    <font>
      <sz val="22"/>
      <color theme="0"/>
      <name val="BigNoodleTitling"/>
    </font>
    <font>
      <b/>
      <sz val="16"/>
      <color rgb="FF00B050"/>
      <name val="Calibri"/>
      <family val="2"/>
      <scheme val="minor"/>
    </font>
    <font>
      <b/>
      <sz val="16"/>
      <color theme="9" tint="-0.249977111117893"/>
      <name val="Calibri"/>
      <family val="2"/>
    </font>
    <font>
      <sz val="28"/>
      <color theme="0"/>
      <name val="BigNoodleTitling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rgb="FF00B05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9" tint="0.39997558519241921"/>
      <name val="Calibri"/>
      <family val="2"/>
    </font>
    <font>
      <sz val="8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9" xfId="0" applyFont="1" applyBorder="1" applyAlignment="1">
      <alignment horizontal="center" vertical="center"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165" fontId="5" fillId="6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right" vertical="center"/>
      <protection locked="0"/>
    </xf>
    <xf numFmtId="166" fontId="7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4" fontId="8" fillId="0" borderId="20" xfId="0" applyNumberFormat="1" applyFont="1" applyBorder="1" applyAlignment="1" applyProtection="1">
      <alignment horizontal="center" vertical="center" wrapText="1"/>
      <protection locked="0"/>
    </xf>
    <xf numFmtId="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166" fontId="1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4" fontId="8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4" fontId="8" fillId="0" borderId="30" xfId="0" applyNumberFormat="1" applyFont="1" applyBorder="1" applyAlignment="1" applyProtection="1">
      <alignment horizontal="center" vertical="center" wrapText="1"/>
      <protection locked="0"/>
    </xf>
    <xf numFmtId="4" fontId="3" fillId="5" borderId="38" xfId="0" applyNumberFormat="1" applyFont="1" applyFill="1" applyBorder="1" applyAlignment="1" applyProtection="1">
      <alignment horizontal="center" vertical="center"/>
      <protection locked="0"/>
    </xf>
    <xf numFmtId="165" fontId="5" fillId="6" borderId="39" xfId="0" applyNumberFormat="1" applyFont="1" applyFill="1" applyBorder="1" applyAlignment="1">
      <alignment horizontal="center" vertical="center"/>
    </xf>
    <xf numFmtId="4" fontId="3" fillId="9" borderId="18" xfId="0" applyNumberFormat="1" applyFont="1" applyFill="1" applyBorder="1" applyAlignment="1" applyProtection="1">
      <alignment horizontal="center" vertical="center"/>
      <protection locked="0"/>
    </xf>
    <xf numFmtId="4" fontId="3" fillId="5" borderId="4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1" fillId="2" borderId="18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 wrapText="1"/>
    </xf>
    <xf numFmtId="1" fontId="7" fillId="9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5" fontId="9" fillId="9" borderId="18" xfId="0" applyNumberFormat="1" applyFont="1" applyFill="1" applyBorder="1" applyAlignment="1">
      <alignment horizontal="center" vertical="center"/>
    </xf>
    <xf numFmtId="165" fontId="9" fillId="9" borderId="22" xfId="0" applyNumberFormat="1" applyFont="1" applyFill="1" applyBorder="1" applyAlignment="1">
      <alignment horizontal="center" vertical="center"/>
    </xf>
    <xf numFmtId="165" fontId="6" fillId="11" borderId="39" xfId="0" applyNumberFormat="1" applyFont="1" applyFill="1" applyBorder="1" applyAlignment="1" applyProtection="1">
      <alignment horizontal="center" vertical="center"/>
      <protection locked="0"/>
    </xf>
    <xf numFmtId="165" fontId="6" fillId="11" borderId="36" xfId="0" applyNumberFormat="1" applyFont="1" applyFill="1" applyBorder="1" applyAlignment="1" applyProtection="1">
      <alignment horizontal="center" vertical="center"/>
      <protection locked="0"/>
    </xf>
    <xf numFmtId="165" fontId="6" fillId="1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7" fillId="0" borderId="18" xfId="0" applyNumberFormat="1" applyFont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left" vertical="center"/>
      <protection locked="0"/>
    </xf>
    <xf numFmtId="0" fontId="21" fillId="4" borderId="2" xfId="0" applyFont="1" applyFill="1" applyBorder="1" applyAlignment="1">
      <alignment horizontal="center" vertical="center" wrapText="1"/>
    </xf>
    <xf numFmtId="0" fontId="0" fillId="9" borderId="0" xfId="0" applyFill="1"/>
    <xf numFmtId="0" fontId="26" fillId="0" borderId="0" xfId="0" applyFont="1"/>
    <xf numFmtId="0" fontId="27" fillId="0" borderId="0" xfId="0" applyFont="1"/>
    <xf numFmtId="0" fontId="16" fillId="9" borderId="0" xfId="0" applyFont="1" applyFill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1" fontId="7" fillId="14" borderId="18" xfId="0" applyNumberFormat="1" applyFont="1" applyFill="1" applyBorder="1" applyAlignment="1" applyProtection="1">
      <alignment horizontal="center" vertical="center"/>
      <protection locked="0"/>
    </xf>
    <xf numFmtId="1" fontId="7" fillId="14" borderId="18" xfId="0" applyNumberFormat="1" applyFont="1" applyFill="1" applyBorder="1" applyAlignment="1">
      <alignment horizontal="center" vertical="center"/>
    </xf>
    <xf numFmtId="1" fontId="12" fillId="14" borderId="0" xfId="0" applyNumberFormat="1" applyFont="1" applyFill="1" applyAlignment="1" applyProtection="1">
      <alignment horizontal="center" vertical="center"/>
      <protection locked="0"/>
    </xf>
    <xf numFmtId="1" fontId="28" fillId="14" borderId="0" xfId="0" applyNumberFormat="1" applyFont="1" applyFill="1"/>
    <xf numFmtId="1" fontId="3" fillId="14" borderId="18" xfId="0" applyNumberFormat="1" applyFon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65" fontId="9" fillId="5" borderId="18" xfId="0" applyNumberFormat="1" applyFont="1" applyFill="1" applyBorder="1" applyAlignment="1">
      <alignment horizontal="center" vertical="center"/>
    </xf>
    <xf numFmtId="165" fontId="10" fillId="14" borderId="18" xfId="0" applyNumberFormat="1" applyFont="1" applyFill="1" applyBorder="1" applyAlignment="1">
      <alignment horizontal="center" vertical="center"/>
    </xf>
    <xf numFmtId="4" fontId="3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166" fontId="7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9" fillId="13" borderId="0" xfId="0" applyFont="1" applyFill="1" applyAlignment="1">
      <alignment horizontal="center" vertical="center"/>
    </xf>
    <xf numFmtId="0" fontId="21" fillId="11" borderId="4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165" fontId="6" fillId="11" borderId="35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/>
    <xf numFmtId="0" fontId="0" fillId="13" borderId="0" xfId="0" applyFill="1" applyAlignment="1">
      <alignment horizontal="center"/>
    </xf>
    <xf numFmtId="0" fontId="21" fillId="16" borderId="2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165" fontId="6" fillId="4" borderId="15" xfId="0" applyNumberFormat="1" applyFont="1" applyFill="1" applyBorder="1" applyAlignment="1" applyProtection="1">
      <alignment horizontal="center" vertical="center"/>
      <protection locked="0"/>
    </xf>
    <xf numFmtId="165" fontId="6" fillId="4" borderId="26" xfId="0" applyNumberFormat="1" applyFont="1" applyFill="1" applyBorder="1" applyAlignment="1" applyProtection="1">
      <alignment horizontal="center" vertical="center"/>
      <protection locked="0"/>
    </xf>
    <xf numFmtId="165" fontId="6" fillId="4" borderId="21" xfId="0" applyNumberFormat="1" applyFont="1" applyFill="1" applyBorder="1" applyAlignment="1" applyProtection="1">
      <alignment horizontal="center" vertical="center"/>
      <protection locked="0"/>
    </xf>
    <xf numFmtId="165" fontId="6" fillId="7" borderId="15" xfId="0" applyNumberFormat="1" applyFont="1" applyFill="1" applyBorder="1" applyAlignment="1" applyProtection="1">
      <alignment horizontal="center" vertical="center"/>
      <protection locked="0"/>
    </xf>
    <xf numFmtId="165" fontId="6" fillId="7" borderId="26" xfId="0" applyNumberFormat="1" applyFont="1" applyFill="1" applyBorder="1" applyAlignment="1" applyProtection="1">
      <alignment horizontal="center" vertical="center"/>
      <protection locked="0"/>
    </xf>
    <xf numFmtId="165" fontId="6" fillId="7" borderId="21" xfId="0" applyNumberFormat="1" applyFont="1" applyFill="1" applyBorder="1" applyAlignment="1" applyProtection="1">
      <alignment horizontal="center" vertical="center"/>
      <protection locked="0"/>
    </xf>
    <xf numFmtId="165" fontId="31" fillId="9" borderId="18" xfId="0" applyNumberFormat="1" applyFont="1" applyFill="1" applyBorder="1" applyAlignment="1">
      <alignment horizontal="center" vertical="center"/>
    </xf>
    <xf numFmtId="165" fontId="6" fillId="16" borderId="15" xfId="0" applyNumberFormat="1" applyFont="1" applyFill="1" applyBorder="1" applyAlignment="1" applyProtection="1">
      <alignment horizontal="center" vertical="center"/>
      <protection locked="0"/>
    </xf>
    <xf numFmtId="165" fontId="6" fillId="16" borderId="26" xfId="0" applyNumberFormat="1" applyFont="1" applyFill="1" applyBorder="1" applyAlignment="1" applyProtection="1">
      <alignment horizontal="center" vertical="center"/>
      <protection locked="0"/>
    </xf>
    <xf numFmtId="165" fontId="6" fillId="16" borderId="21" xfId="0" applyNumberFormat="1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>
      <alignment horizontal="center" vertical="center"/>
    </xf>
    <xf numFmtId="165" fontId="9" fillId="6" borderId="15" xfId="0" applyNumberFormat="1" applyFont="1" applyFill="1" applyBorder="1" applyAlignment="1">
      <alignment horizontal="center" vertical="center"/>
    </xf>
    <xf numFmtId="165" fontId="9" fillId="6" borderId="26" xfId="0" applyNumberFormat="1" applyFont="1" applyFill="1" applyBorder="1" applyAlignment="1">
      <alignment horizontal="center" vertical="center"/>
    </xf>
    <xf numFmtId="165" fontId="5" fillId="6" borderId="42" xfId="0" applyNumberFormat="1" applyFont="1" applyFill="1" applyBorder="1" applyAlignment="1">
      <alignment horizontal="center" vertical="center"/>
    </xf>
    <xf numFmtId="1" fontId="34" fillId="17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20" fillId="2" borderId="45" xfId="0" applyNumberFormat="1" applyFont="1" applyFill="1" applyBorder="1" applyAlignment="1">
      <alignment horizontal="center" vertical="center" wrapText="1"/>
    </xf>
    <xf numFmtId="164" fontId="20" fillId="2" borderId="2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4" fontId="20" fillId="2" borderId="44" xfId="0" applyNumberFormat="1" applyFont="1" applyFill="1" applyBorder="1" applyAlignment="1">
      <alignment horizontal="center" vertical="center"/>
    </xf>
    <xf numFmtId="164" fontId="20" fillId="2" borderId="27" xfId="0" applyNumberFormat="1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37" xfId="0" applyFont="1" applyFill="1" applyBorder="1" applyAlignment="1">
      <alignment horizontal="center" vertical="center"/>
    </xf>
    <xf numFmtId="0" fontId="32" fillId="13" borderId="0" xfId="0" applyFont="1" applyFill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5" fontId="9" fillId="5" borderId="11" xfId="0" applyNumberFormat="1" applyFont="1" applyFill="1" applyBorder="1" applyAlignment="1">
      <alignment horizontal="center" vertical="center"/>
    </xf>
    <xf numFmtId="165" fontId="9" fillId="5" borderId="54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" fontId="7" fillId="9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58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164" fontId="19" fillId="3" borderId="45" xfId="0" applyNumberFormat="1" applyFont="1" applyFill="1" applyBorder="1" applyAlignment="1">
      <alignment horizontal="center" vertical="center" wrapText="1"/>
    </xf>
    <xf numFmtId="164" fontId="19" fillId="3" borderId="59" xfId="0" applyNumberFormat="1" applyFont="1" applyFill="1" applyBorder="1" applyAlignment="1">
      <alignment horizontal="center" vertical="center" wrapText="1"/>
    </xf>
    <xf numFmtId="1" fontId="36" fillId="2" borderId="19" xfId="0" applyNumberFormat="1" applyFont="1" applyFill="1" applyBorder="1" applyAlignment="1">
      <alignment horizontal="center" vertical="center" wrapText="1"/>
    </xf>
    <xf numFmtId="1" fontId="36" fillId="2" borderId="39" xfId="0" applyNumberFormat="1" applyFont="1" applyFill="1" applyBorder="1" applyAlignment="1">
      <alignment horizontal="center" vertical="center" wrapText="1"/>
    </xf>
    <xf numFmtId="1" fontId="1" fillId="2" borderId="55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165" fontId="5" fillId="10" borderId="57" xfId="0" applyNumberFormat="1" applyFont="1" applyFill="1" applyBorder="1" applyAlignment="1">
      <alignment horizontal="center" vertical="center"/>
    </xf>
    <xf numFmtId="165" fontId="5" fillId="10" borderId="31" xfId="0" applyNumberFormat="1" applyFont="1" applyFill="1" applyBorder="1" applyAlignment="1">
      <alignment horizontal="center" vertical="center"/>
    </xf>
    <xf numFmtId="165" fontId="5" fillId="10" borderId="30" xfId="0" applyNumberFormat="1" applyFont="1" applyFill="1" applyBorder="1" applyAlignment="1">
      <alignment horizontal="center" vertical="center"/>
    </xf>
    <xf numFmtId="165" fontId="5" fillId="10" borderId="56" xfId="0" applyNumberFormat="1" applyFont="1" applyFill="1" applyBorder="1" applyAlignment="1">
      <alignment horizontal="center" vertical="center"/>
    </xf>
    <xf numFmtId="165" fontId="9" fillId="10" borderId="57" xfId="0" applyNumberFormat="1" applyFont="1" applyFill="1" applyBorder="1" applyAlignment="1">
      <alignment horizontal="center" vertical="center"/>
    </xf>
    <xf numFmtId="165" fontId="9" fillId="10" borderId="31" xfId="0" applyNumberFormat="1" applyFont="1" applyFill="1" applyBorder="1" applyAlignment="1">
      <alignment horizontal="center" vertical="center"/>
    </xf>
    <xf numFmtId="165" fontId="9" fillId="10" borderId="30" xfId="0" applyNumberFormat="1" applyFont="1" applyFill="1" applyBorder="1" applyAlignment="1">
      <alignment horizontal="center" vertical="center"/>
    </xf>
    <xf numFmtId="165" fontId="9" fillId="10" borderId="56" xfId="0" applyNumberFormat="1" applyFont="1" applyFill="1" applyBorder="1" applyAlignment="1">
      <alignment horizontal="center" vertical="center"/>
    </xf>
    <xf numFmtId="165" fontId="9" fillId="5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10" borderId="57" xfId="0" applyFont="1" applyFill="1" applyBorder="1" applyAlignment="1">
      <alignment horizontal="center"/>
    </xf>
    <xf numFmtId="0" fontId="18" fillId="10" borderId="31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/>
    </xf>
    <xf numFmtId="0" fontId="18" fillId="10" borderId="56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 vertical="center"/>
      <protection locked="0"/>
    </xf>
    <xf numFmtId="1" fontId="7" fillId="8" borderId="55" xfId="0" applyNumberFormat="1" applyFont="1" applyFill="1" applyBorder="1" applyAlignment="1">
      <alignment horizontal="center" vertical="center"/>
    </xf>
    <xf numFmtId="1" fontId="7" fillId="8" borderId="35" xfId="0" applyNumberFormat="1" applyFont="1" applyFill="1" applyBorder="1" applyAlignment="1">
      <alignment horizontal="center" vertical="center"/>
    </xf>
    <xf numFmtId="1" fontId="7" fillId="8" borderId="28" xfId="0" applyNumberFormat="1" applyFont="1" applyFill="1" applyBorder="1" applyAlignment="1">
      <alignment horizontal="center" vertical="center"/>
    </xf>
    <xf numFmtId="1" fontId="7" fillId="8" borderId="36" xfId="0" applyNumberFormat="1" applyFont="1" applyFill="1" applyBorder="1" applyAlignment="1">
      <alignment horizontal="center" vertical="center"/>
    </xf>
    <xf numFmtId="1" fontId="7" fillId="10" borderId="55" xfId="0" applyNumberFormat="1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1" fontId="7" fillId="10" borderId="28" xfId="0" applyNumberFormat="1" applyFont="1" applyFill="1" applyBorder="1" applyAlignment="1">
      <alignment horizontal="center" vertical="center"/>
    </xf>
    <xf numFmtId="1" fontId="7" fillId="10" borderId="36" xfId="0" applyNumberFormat="1" applyFont="1" applyFill="1" applyBorder="1" applyAlignment="1">
      <alignment horizontal="center" vertical="center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1" fontId="7" fillId="14" borderId="18" xfId="0" applyNumberFormat="1" applyFont="1" applyFill="1" applyBorder="1" applyAlignment="1">
      <alignment horizontal="center" vertical="center"/>
    </xf>
    <xf numFmtId="1" fontId="35" fillId="0" borderId="11" xfId="0" applyNumberFormat="1" applyFont="1" applyBorder="1" applyAlignment="1" applyProtection="1">
      <alignment horizontal="center" vertical="center"/>
      <protection locked="0"/>
    </xf>
    <xf numFmtId="1" fontId="35" fillId="0" borderId="54" xfId="0" applyNumberFormat="1" applyFont="1" applyBorder="1" applyAlignment="1" applyProtection="1">
      <alignment horizontal="center" vertical="center"/>
      <protection locked="0"/>
    </xf>
    <xf numFmtId="1" fontId="35" fillId="0" borderId="27" xfId="0" applyNumberFormat="1" applyFont="1" applyBorder="1" applyAlignment="1" applyProtection="1">
      <alignment horizontal="center" vertical="center"/>
      <protection locked="0"/>
    </xf>
    <xf numFmtId="1" fontId="7" fillId="9" borderId="11" xfId="0" applyNumberFormat="1" applyFont="1" applyFill="1" applyBorder="1" applyAlignment="1" applyProtection="1">
      <alignment horizontal="center" vertical="center"/>
      <protection locked="0"/>
    </xf>
    <xf numFmtId="1" fontId="7" fillId="9" borderId="54" xfId="0" applyNumberFormat="1" applyFont="1" applyFill="1" applyBorder="1" applyAlignment="1" applyProtection="1">
      <alignment horizontal="center" vertical="center"/>
      <protection locked="0"/>
    </xf>
    <xf numFmtId="1" fontId="7" fillId="9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54" xfId="0" applyNumberFormat="1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65" fontId="10" fillId="14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1" fontId="6" fillId="14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/>
    </xf>
    <xf numFmtId="164" fontId="22" fillId="2" borderId="18" xfId="0" applyNumberFormat="1" applyFont="1" applyFill="1" applyBorder="1" applyAlignment="1">
      <alignment horizontal="center" vertical="center" wrapText="1"/>
    </xf>
    <xf numFmtId="4" fontId="23" fillId="0" borderId="18" xfId="0" applyNumberFormat="1" applyFont="1" applyBorder="1" applyAlignment="1" applyProtection="1">
      <alignment horizontal="center" vertical="center" wrapText="1"/>
      <protection locked="0"/>
    </xf>
    <xf numFmtId="164" fontId="20" fillId="2" borderId="18" xfId="0" applyNumberFormat="1" applyFont="1" applyFill="1" applyBorder="1" applyAlignment="1">
      <alignment horizontal="center" vertical="center" wrapText="1"/>
    </xf>
    <xf numFmtId="1" fontId="3" fillId="14" borderId="18" xfId="0" applyNumberFormat="1" applyFont="1" applyFill="1" applyBorder="1" applyAlignment="1">
      <alignment horizontal="center" vertical="center" wrapText="1"/>
    </xf>
    <xf numFmtId="1" fontId="7" fillId="14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>
      <alignment horizontal="center" vertical="center" wrapText="1"/>
    </xf>
    <xf numFmtId="1" fontId="21" fillId="2" borderId="18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/>
    </xf>
    <xf numFmtId="1" fontId="36" fillId="2" borderId="18" xfId="0" applyNumberFormat="1" applyFont="1" applyFill="1" applyBorder="1" applyAlignment="1">
      <alignment horizontal="center" vertical="center" wrapText="1"/>
    </xf>
    <xf numFmtId="1" fontId="7" fillId="9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54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14" borderId="1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3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325350" y="8610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42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458825" y="8610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42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372850" y="8610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4411325" y="8610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4573250" y="1275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4573250" y="1275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4544675" y="1275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4544675" y="1275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544675" y="127539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9349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30111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0111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30111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32778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32778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3277850" y="12954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607786</xdr:colOff>
      <xdr:row>2</xdr:row>
      <xdr:rowOff>54429</xdr:rowOff>
    </xdr:to>
    <xdr:pic>
      <xdr:nvPicPr>
        <xdr:cNvPr id="20" name="Image 19" descr="Logo quadr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306286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41</xdr:row>
      <xdr:rowOff>218965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7792700" y="129413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41</xdr:row>
      <xdr:rowOff>218965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2054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41</xdr:row>
      <xdr:rowOff>218965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614650" y="12941300"/>
          <a:ext cx="107157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607786</xdr:colOff>
      <xdr:row>2</xdr:row>
      <xdr:rowOff>54429</xdr:rowOff>
    </xdr:to>
    <xdr:pic>
      <xdr:nvPicPr>
        <xdr:cNvPr id="18" name="Image 17" descr="Logo quadri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344386" cy="906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7792700" y="129413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42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2054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42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5614650" y="12941300"/>
          <a:ext cx="107157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889000</xdr:colOff>
      <xdr:row>3</xdr:row>
      <xdr:rowOff>15875</xdr:rowOff>
    </xdr:to>
    <xdr:pic>
      <xdr:nvPicPr>
        <xdr:cNvPr id="18" name="Image 17" descr="Logo quadri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619250" cy="1061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792700" y="129413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42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2054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42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614650" y="12941300"/>
          <a:ext cx="107157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607786</xdr:colOff>
      <xdr:row>2</xdr:row>
      <xdr:rowOff>54429</xdr:rowOff>
    </xdr:to>
    <xdr:pic>
      <xdr:nvPicPr>
        <xdr:cNvPr id="18" name="Image 17" descr="Logo quadri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344386" cy="906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7792700" y="129413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42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2054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42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5614650" y="12941300"/>
          <a:ext cx="107157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889000</xdr:colOff>
      <xdr:row>3</xdr:row>
      <xdr:rowOff>15875</xdr:rowOff>
    </xdr:to>
    <xdr:pic>
      <xdr:nvPicPr>
        <xdr:cNvPr id="18" name="Image 17" descr="Logo quadri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625600" cy="1058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42</xdr:row>
      <xdr:rowOff>-1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7792700" y="129413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42</xdr:row>
      <xdr:rowOff>-1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2054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42</xdr:row>
      <xdr:rowOff>-1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5614650" y="12941300"/>
          <a:ext cx="107157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889000</xdr:colOff>
      <xdr:row>3</xdr:row>
      <xdr:rowOff>15875</xdr:rowOff>
    </xdr:to>
    <xdr:pic>
      <xdr:nvPicPr>
        <xdr:cNvPr id="18" name="Image 17" descr="Logo quadri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625600" cy="1058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41</xdr:row>
      <xdr:rowOff>0</xdr:rowOff>
    </xdr:from>
    <xdr:to>
      <xdr:col>15</xdr:col>
      <xdr:colOff>371475</xdr:colOff>
      <xdr:row>42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7792700" y="129413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102054</xdr:colOff>
      <xdr:row>42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2054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41</xdr:row>
      <xdr:rowOff>0</xdr:rowOff>
    </xdr:from>
    <xdr:to>
      <xdr:col>13</xdr:col>
      <xdr:colOff>373857</xdr:colOff>
      <xdr:row>42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5614650" y="12941300"/>
          <a:ext cx="107157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41</xdr:row>
      <xdr:rowOff>0</xdr:rowOff>
    </xdr:from>
    <xdr:ext cx="104775" cy="2095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8200350" y="129413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176893</xdr:rowOff>
    </xdr:from>
    <xdr:to>
      <xdr:col>2</xdr:col>
      <xdr:colOff>607786</xdr:colOff>
      <xdr:row>2</xdr:row>
      <xdr:rowOff>54429</xdr:rowOff>
    </xdr:to>
    <xdr:pic>
      <xdr:nvPicPr>
        <xdr:cNvPr id="18" name="Image 17" descr="Logo quadri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93"/>
          <a:ext cx="1344386" cy="906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1358900</xdr:colOff>
      <xdr:row>30</xdr:row>
      <xdr:rowOff>215900</xdr:rowOff>
    </xdr:from>
    <xdr:to>
      <xdr:col>9</xdr:col>
      <xdr:colOff>1460954</xdr:colOff>
      <xdr:row>31</xdr:row>
      <xdr:rowOff>149226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6616700" y="11480800"/>
          <a:ext cx="10205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54430</xdr:rowOff>
    </xdr:from>
    <xdr:to>
      <xdr:col>3</xdr:col>
      <xdr:colOff>404812</xdr:colOff>
      <xdr:row>2</xdr:row>
      <xdr:rowOff>107157</xdr:rowOff>
    </xdr:to>
    <xdr:pic>
      <xdr:nvPicPr>
        <xdr:cNvPr id="6" name="Image 5" descr="Logo quadri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30"/>
          <a:ext cx="1214437" cy="7671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4"/>
  <sheetViews>
    <sheetView topLeftCell="B1" zoomScale="66" zoomScaleNormal="60" workbookViewId="0">
      <selection activeCell="O7" sqref="O7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7</v>
      </c>
      <c r="B7" s="49" t="s">
        <v>87</v>
      </c>
      <c r="C7" s="48">
        <f>IF(N7="","",SUM(N7,P7,U7,W7))</f>
        <v>5</v>
      </c>
      <c r="D7" s="3">
        <f>IF(C7="","",RANK(C7,$C$7:$C$65,1))</f>
        <v>1</v>
      </c>
      <c r="E7" s="4"/>
      <c r="F7" s="59"/>
      <c r="G7" s="6" t="s">
        <v>81</v>
      </c>
      <c r="H7" s="7" t="s">
        <v>82</v>
      </c>
      <c r="I7" s="31">
        <v>1993</v>
      </c>
      <c r="J7" s="8">
        <v>65.599999999999994</v>
      </c>
      <c r="K7" s="9" t="s">
        <v>70</v>
      </c>
      <c r="L7" s="5" t="s">
        <v>8</v>
      </c>
      <c r="M7" s="103">
        <v>125</v>
      </c>
      <c r="N7" s="64">
        <f t="shared" ref="N7:N41" si="0">IF(M7="","",RANK(M7,$M$7:$M$41,0))</f>
        <v>1</v>
      </c>
      <c r="O7" s="106">
        <v>185</v>
      </c>
      <c r="P7" s="64">
        <f>IF(O7="","",RANK(O7,$O$7:$O$41,1))</f>
        <v>1</v>
      </c>
      <c r="Q7" s="66">
        <v>82</v>
      </c>
      <c r="R7" s="109">
        <f>IF(Q7="","",RANK(Q7,$Q$7:$Q$41,0))</f>
        <v>1</v>
      </c>
      <c r="S7" s="66">
        <v>566</v>
      </c>
      <c r="T7" s="109">
        <f>IF(S7="","",RANK(S7,$S$7:$S$41,0))</f>
        <v>1</v>
      </c>
      <c r="U7" s="64">
        <f>SUM(R7,T7)</f>
        <v>2</v>
      </c>
      <c r="V7" s="110">
        <v>81</v>
      </c>
      <c r="W7" s="102">
        <f>IF(V7="","",RANK(V7,$V$7:$V$41,0))</f>
        <v>1</v>
      </c>
    </row>
    <row r="8" spans="1:28" ht="23.25" x14ac:dyDescent="0.25">
      <c r="A8" s="47" t="s">
        <v>7</v>
      </c>
      <c r="B8" s="49"/>
      <c r="C8" s="48" t="str">
        <f t="shared" ref="C8:C41" si="1">IF(N8="","",SUM(N8,P8,U8,W8))</f>
        <v/>
      </c>
      <c r="D8" s="3" t="str">
        <f t="shared" ref="D8:D41" si="2">IF(C8="","",RANK(C8,$C$7:$C$65,1))</f>
        <v/>
      </c>
      <c r="E8" s="4"/>
      <c r="F8" s="59"/>
      <c r="G8" s="6"/>
      <c r="H8" s="7"/>
      <c r="I8" s="31"/>
      <c r="J8" s="8"/>
      <c r="K8" s="9"/>
      <c r="L8" s="5" t="s">
        <v>8</v>
      </c>
      <c r="M8" s="103"/>
      <c r="N8" s="64" t="str">
        <f t="shared" si="0"/>
        <v/>
      </c>
      <c r="O8" s="106"/>
      <c r="P8" s="64" t="str">
        <f t="shared" ref="P8:P41" si="3">IF(O8="","",RANK(O8,$O$7:$O$41,1))</f>
        <v/>
      </c>
      <c r="Q8" s="66"/>
      <c r="R8" s="109" t="str">
        <f t="shared" ref="R8:R41" si="4">IF(Q8="","",RANK(Q8,$Q$7:$Q$41,0))</f>
        <v/>
      </c>
      <c r="S8" s="66"/>
      <c r="T8" s="109" t="str">
        <f t="shared" ref="T8:T41" si="5">IF(S8="","",RANK(S8,$S$7:$S$41,0))</f>
        <v/>
      </c>
      <c r="U8" s="64">
        <f t="shared" ref="U8:U35" si="6">SUM(R8,T8)</f>
        <v>0</v>
      </c>
      <c r="V8" s="110"/>
      <c r="W8" s="102" t="str">
        <f t="shared" ref="W8:W41" si="7">IF(V8="","",RANK(V8,$V$7:$V$41,0))</f>
        <v/>
      </c>
    </row>
    <row r="9" spans="1:28" ht="23.25" x14ac:dyDescent="0.25">
      <c r="A9" s="47" t="s">
        <v>7</v>
      </c>
      <c r="B9" s="49"/>
      <c r="C9" s="48" t="str">
        <f t="shared" si="1"/>
        <v/>
      </c>
      <c r="D9" s="3" t="str">
        <f t="shared" si="2"/>
        <v/>
      </c>
      <c r="E9" s="4"/>
      <c r="F9" s="59"/>
      <c r="G9" s="38"/>
      <c r="H9" s="39"/>
      <c r="I9" s="36"/>
      <c r="J9" s="40"/>
      <c r="K9" s="43"/>
      <c r="L9" s="5" t="s">
        <v>8</v>
      </c>
      <c r="M9" s="103"/>
      <c r="N9" s="64" t="str">
        <f t="shared" si="0"/>
        <v/>
      </c>
      <c r="O9" s="106"/>
      <c r="P9" s="64" t="str">
        <f t="shared" si="3"/>
        <v/>
      </c>
      <c r="Q9" s="66"/>
      <c r="R9" s="109" t="str">
        <f t="shared" si="4"/>
        <v/>
      </c>
      <c r="S9" s="66"/>
      <c r="T9" s="109" t="str">
        <f t="shared" si="5"/>
        <v/>
      </c>
      <c r="U9" s="64">
        <f t="shared" si="6"/>
        <v>0</v>
      </c>
      <c r="V9" s="110"/>
      <c r="W9" s="102" t="str">
        <f t="shared" si="7"/>
        <v/>
      </c>
    </row>
    <row r="10" spans="1:28" ht="23.25" x14ac:dyDescent="0.25">
      <c r="A10" s="47" t="s">
        <v>7</v>
      </c>
      <c r="B10" s="49"/>
      <c r="C10" s="48" t="str">
        <f t="shared" si="1"/>
        <v/>
      </c>
      <c r="D10" s="3" t="str">
        <f t="shared" si="2"/>
        <v/>
      </c>
      <c r="E10" s="4"/>
      <c r="F10" s="59"/>
      <c r="G10" s="6"/>
      <c r="H10" s="7"/>
      <c r="I10" s="31"/>
      <c r="J10" s="8"/>
      <c r="K10" s="9"/>
      <c r="L10" s="5" t="s">
        <v>8</v>
      </c>
      <c r="M10" s="103"/>
      <c r="N10" s="64" t="str">
        <f t="shared" si="0"/>
        <v/>
      </c>
      <c r="O10" s="106"/>
      <c r="P10" s="64" t="str">
        <f t="shared" si="3"/>
        <v/>
      </c>
      <c r="Q10" s="66"/>
      <c r="R10" s="109" t="str">
        <f t="shared" si="4"/>
        <v/>
      </c>
      <c r="S10" s="66"/>
      <c r="T10" s="109" t="str">
        <f t="shared" si="5"/>
        <v/>
      </c>
      <c r="U10" s="64">
        <f t="shared" si="6"/>
        <v>0</v>
      </c>
      <c r="V10" s="110"/>
      <c r="W10" s="102" t="str">
        <f t="shared" si="7"/>
        <v/>
      </c>
    </row>
    <row r="11" spans="1:28" ht="23.25" x14ac:dyDescent="0.25">
      <c r="A11" s="47" t="s">
        <v>7</v>
      </c>
      <c r="B11" s="49"/>
      <c r="C11" s="48" t="str">
        <f t="shared" si="1"/>
        <v/>
      </c>
      <c r="D11" s="3" t="str">
        <f t="shared" si="2"/>
        <v/>
      </c>
      <c r="E11" s="4"/>
      <c r="F11" s="59"/>
      <c r="G11" s="6"/>
      <c r="H11" s="7"/>
      <c r="I11" s="31"/>
      <c r="J11" s="8"/>
      <c r="K11" s="9"/>
      <c r="L11" s="5" t="s">
        <v>8</v>
      </c>
      <c r="M11" s="103"/>
      <c r="N11" s="64" t="str">
        <f t="shared" si="0"/>
        <v/>
      </c>
      <c r="O11" s="106"/>
      <c r="P11" s="64" t="str">
        <f t="shared" si="3"/>
        <v/>
      </c>
      <c r="Q11" s="66"/>
      <c r="R11" s="109" t="str">
        <f t="shared" si="4"/>
        <v/>
      </c>
      <c r="S11" s="66"/>
      <c r="T11" s="109" t="str">
        <f t="shared" si="5"/>
        <v/>
      </c>
      <c r="U11" s="64">
        <f t="shared" si="6"/>
        <v>0</v>
      </c>
      <c r="V11" s="110"/>
      <c r="W11" s="102" t="str">
        <f t="shared" si="7"/>
        <v/>
      </c>
    </row>
    <row r="12" spans="1:28" ht="23.25" x14ac:dyDescent="0.25">
      <c r="A12" s="47" t="s">
        <v>7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7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7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7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7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7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7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7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7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7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7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7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7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7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7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7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7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7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7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7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7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7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7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7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7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ref="U36:U41" si="8">SUM(R36,T36)</f>
        <v>0</v>
      </c>
      <c r="V36" s="110"/>
      <c r="W36" s="102" t="str">
        <f t="shared" si="7"/>
        <v/>
      </c>
    </row>
    <row r="37" spans="1:23" ht="23.25" x14ac:dyDescent="0.25">
      <c r="A37" s="47" t="s">
        <v>7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8"/>
        <v>0</v>
      </c>
      <c r="V37" s="110"/>
      <c r="W37" s="102" t="str">
        <f t="shared" si="7"/>
        <v/>
      </c>
    </row>
    <row r="38" spans="1:23" ht="23.25" x14ac:dyDescent="0.25">
      <c r="A38" s="47" t="s">
        <v>7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8"/>
        <v>0</v>
      </c>
      <c r="V38" s="110"/>
      <c r="W38" s="102" t="str">
        <f t="shared" si="7"/>
        <v/>
      </c>
    </row>
    <row r="39" spans="1:23" ht="23.25" x14ac:dyDescent="0.25">
      <c r="A39" s="47" t="s">
        <v>7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8"/>
        <v>0</v>
      </c>
      <c r="V39" s="110"/>
      <c r="W39" s="102" t="str">
        <f t="shared" si="7"/>
        <v/>
      </c>
    </row>
    <row r="40" spans="1:23" ht="23.25" x14ac:dyDescent="0.25">
      <c r="A40" s="47" t="s">
        <v>7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8"/>
        <v>0</v>
      </c>
      <c r="V40" s="110"/>
      <c r="W40" s="102" t="str">
        <f t="shared" si="7"/>
        <v/>
      </c>
    </row>
    <row r="41" spans="1:23" ht="24" thickBot="1" x14ac:dyDescent="0.3">
      <c r="A41" s="50" t="s">
        <v>7</v>
      </c>
      <c r="B41" s="49"/>
      <c r="C41" s="48" t="str">
        <f t="shared" si="1"/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8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bFIV+e5ZKnjtn62nIMs/2OP2DEVzNaK75dD9O7hNqaQUvJuBgYqF+OM90NOrCGNzjI8PTG21Lt3psw7pGEHbMw==" saltValue="L6eWXhFpAek4a2fgjanVvQ==" spinCount="100000" sheet="1"/>
  <mergeCells count="20">
    <mergeCell ref="R5:R6"/>
    <mergeCell ref="T5:T6"/>
    <mergeCell ref="A1:W3"/>
    <mergeCell ref="Q4:T4"/>
    <mergeCell ref="N4:N6"/>
    <mergeCell ref="P4:P6"/>
    <mergeCell ref="U4:U6"/>
    <mergeCell ref="H5:H6"/>
    <mergeCell ref="L5:L6"/>
    <mergeCell ref="I5:I6"/>
    <mergeCell ref="J5:J6"/>
    <mergeCell ref="K5:K6"/>
    <mergeCell ref="W4:W6"/>
    <mergeCell ref="A5:A6"/>
    <mergeCell ref="B5:B6"/>
    <mergeCell ref="C5:C6"/>
    <mergeCell ref="D5:D6"/>
    <mergeCell ref="E5:E6"/>
    <mergeCell ref="G5:G6"/>
    <mergeCell ref="F5:F6"/>
  </mergeCells>
  <conditionalFormatting sqref="A5">
    <cfRule type="cellIs" dxfId="134" priority="233" stopIfTrue="1" operator="equal">
      <formula>"H"</formula>
    </cfRule>
    <cfRule type="cellIs" dxfId="133" priority="234" stopIfTrue="1" operator="equal">
      <formula>"F"</formula>
    </cfRule>
  </conditionalFormatting>
  <conditionalFormatting sqref="A7:B49">
    <cfRule type="cellIs" dxfId="132" priority="24" stopIfTrue="1" operator="equal">
      <formula>"H"</formula>
    </cfRule>
    <cfRule type="cellIs" dxfId="131" priority="25" stopIfTrue="1" operator="equal">
      <formula>"F"</formula>
    </cfRule>
  </conditionalFormatting>
  <conditionalFormatting sqref="E7:F41">
    <cfRule type="cellIs" dxfId="130" priority="22" stopIfTrue="1" operator="between">
      <formula>1</formula>
      <formula>99999999</formula>
    </cfRule>
  </conditionalFormatting>
  <conditionalFormatting sqref="L7:L41">
    <cfRule type="cellIs" dxfId="129" priority="62" stopIfTrue="1" operator="notEqual">
      <formula>"F"</formula>
    </cfRule>
  </conditionalFormatting>
  <conditionalFormatting sqref="M5:M41">
    <cfRule type="cellIs" dxfId="128" priority="17" stopIfTrue="1" operator="lessThan">
      <formula>0</formula>
    </cfRule>
  </conditionalFormatting>
  <conditionalFormatting sqref="M4:N4 P4">
    <cfRule type="cellIs" dxfId="127" priority="42" stopIfTrue="1" operator="lessThan">
      <formula>0</formula>
    </cfRule>
  </conditionalFormatting>
  <conditionalFormatting sqref="M42:U42">
    <cfRule type="cellIs" dxfId="126" priority="7" stopIfTrue="1" operator="lessThan">
      <formula>0</formula>
    </cfRule>
  </conditionalFormatting>
  <conditionalFormatting sqref="N43:O49">
    <cfRule type="cellIs" dxfId="125" priority="248" stopIfTrue="1" operator="lessThan">
      <formula>0</formula>
    </cfRule>
  </conditionalFormatting>
  <conditionalFormatting sqref="O4:O41">
    <cfRule type="cellIs" dxfId="124" priority="16" stopIfTrue="1" operator="lessThan">
      <formula>0</formula>
    </cfRule>
  </conditionalFormatting>
  <conditionalFormatting sqref="Q4:Q6 S5:S6">
    <cfRule type="cellIs" dxfId="123" priority="14" stopIfTrue="1" operator="lessThan">
      <formula>0</formula>
    </cfRule>
  </conditionalFormatting>
  <conditionalFormatting sqref="R5">
    <cfRule type="cellIs" dxfId="122" priority="8" stopIfTrue="1" operator="lessThan">
      <formula>0</formula>
    </cfRule>
  </conditionalFormatting>
  <conditionalFormatting sqref="T5">
    <cfRule type="cellIs" dxfId="121" priority="6" stopIfTrue="1" operator="lessThan">
      <formula>0</formula>
    </cfRule>
  </conditionalFormatting>
  <conditionalFormatting sqref="U4">
    <cfRule type="cellIs" dxfId="120" priority="28" stopIfTrue="1" operator="lessThan">
      <formula>0</formula>
    </cfRule>
  </conditionalFormatting>
  <conditionalFormatting sqref="V4:V49">
    <cfRule type="cellIs" dxfId="119" priority="1" stopIfTrue="1" operator="lessThan">
      <formula>0</formula>
    </cfRule>
  </conditionalFormatting>
  <conditionalFormatting sqref="W4">
    <cfRule type="cellIs" dxfId="118" priority="13" stopIfTrue="1" operator="lessThan">
      <formula>0</formula>
    </cfRule>
  </conditionalFormatting>
  <dataValidations count="1">
    <dataValidation type="list" allowBlank="1" showInputMessage="1" showErrorMessage="1" sqref="A7:A41" xr:uid="{00000000-0002-0000-00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4"/>
  <sheetViews>
    <sheetView zoomScale="62" zoomScaleNormal="40" workbookViewId="0">
      <selection activeCell="O8" sqref="O8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7</v>
      </c>
      <c r="B7" s="49" t="s">
        <v>1</v>
      </c>
      <c r="C7" s="48">
        <f>IF(N7="","",SUM(N7,P7,U7,W7))</f>
        <v>10</v>
      </c>
      <c r="D7" s="3">
        <f>IF(C7="","",RANK(C7,$C$7:$C$65,1))</f>
        <v>2</v>
      </c>
      <c r="E7" s="4"/>
      <c r="F7" s="59"/>
      <c r="G7" s="6" t="s">
        <v>85</v>
      </c>
      <c r="H7" s="7" t="s">
        <v>86</v>
      </c>
      <c r="I7" s="31">
        <v>1998</v>
      </c>
      <c r="J7" s="8">
        <v>75.599999999999994</v>
      </c>
      <c r="K7" s="9" t="s">
        <v>70</v>
      </c>
      <c r="L7" s="5" t="s">
        <v>8</v>
      </c>
      <c r="M7" s="103">
        <v>78</v>
      </c>
      <c r="N7" s="64">
        <f t="shared" ref="N7:N41" si="0">IF(M7="","",RANK(M7,$M$7:$M$41,0))</f>
        <v>2</v>
      </c>
      <c r="O7" s="106">
        <v>300</v>
      </c>
      <c r="P7" s="64">
        <f>IF(O7="","",RANK(O7,$O$7:$O$41,1))</f>
        <v>2</v>
      </c>
      <c r="Q7" s="66">
        <v>41</v>
      </c>
      <c r="R7" s="109">
        <f>IF(Q7="","",RANK(Q7,$Q$7:$Q$41,0))</f>
        <v>2</v>
      </c>
      <c r="S7" s="66">
        <v>521</v>
      </c>
      <c r="T7" s="109">
        <f>IF(S7="","",RANK(S7,$S$7:$S$41,0))</f>
        <v>2</v>
      </c>
      <c r="U7" s="64">
        <f>SUM(R7,T7)</f>
        <v>4</v>
      </c>
      <c r="V7" s="110">
        <v>39</v>
      </c>
      <c r="W7" s="102">
        <f>IF(V7="","",RANK(V7,$V$7:$V$41,0))</f>
        <v>2</v>
      </c>
    </row>
    <row r="8" spans="1:28" ht="23.25" x14ac:dyDescent="0.25">
      <c r="A8" s="47" t="s">
        <v>7</v>
      </c>
      <c r="B8" s="49" t="s">
        <v>1</v>
      </c>
      <c r="C8" s="48">
        <f t="shared" ref="C8:C41" si="1">IF(N8="","",SUM(N8,P8,U8,W8))</f>
        <v>5</v>
      </c>
      <c r="D8" s="3">
        <f t="shared" ref="D8:D41" si="2">IF(C8="","",RANK(C8,$C$7:$C$65,1))</f>
        <v>1</v>
      </c>
      <c r="E8" s="4"/>
      <c r="F8" s="59"/>
      <c r="G8" s="6" t="s">
        <v>95</v>
      </c>
      <c r="H8" s="7" t="s">
        <v>96</v>
      </c>
      <c r="I8" s="31">
        <v>1998</v>
      </c>
      <c r="J8" s="8">
        <v>79.55</v>
      </c>
      <c r="K8" s="9" t="s">
        <v>70</v>
      </c>
      <c r="L8" s="5" t="s">
        <v>8</v>
      </c>
      <c r="M8" s="103">
        <v>100</v>
      </c>
      <c r="N8" s="64">
        <f t="shared" si="0"/>
        <v>1</v>
      </c>
      <c r="O8" s="106">
        <v>287</v>
      </c>
      <c r="P8" s="64">
        <f t="shared" ref="P8:P41" si="3">IF(O8="","",RANK(O8,$O$7:$O$41,1))</f>
        <v>1</v>
      </c>
      <c r="Q8" s="66">
        <v>70</v>
      </c>
      <c r="R8" s="109">
        <f t="shared" ref="R8:R41" si="4">IF(Q8="","",RANK(Q8,$Q$7:$Q$41,0))</f>
        <v>1</v>
      </c>
      <c r="S8" s="66">
        <v>648</v>
      </c>
      <c r="T8" s="109">
        <f t="shared" ref="T8:T41" si="5">IF(S8="","",RANK(S8,$S$7:$S$41,0))</f>
        <v>1</v>
      </c>
      <c r="U8" s="64">
        <f t="shared" ref="U8:U41" si="6">SUM(R8,T8)</f>
        <v>2</v>
      </c>
      <c r="V8" s="110">
        <v>46</v>
      </c>
      <c r="W8" s="102">
        <f t="shared" ref="W8:W41" si="7">IF(V8="","",RANK(V8,$V$7:$V$41,0))</f>
        <v>1</v>
      </c>
    </row>
    <row r="9" spans="1:28" ht="23.25" x14ac:dyDescent="0.25">
      <c r="A9" s="47" t="s">
        <v>7</v>
      </c>
      <c r="B9" s="49"/>
      <c r="C9" s="48" t="str">
        <f t="shared" si="1"/>
        <v/>
      </c>
      <c r="D9" s="3" t="str">
        <f t="shared" si="2"/>
        <v/>
      </c>
      <c r="E9" s="4"/>
      <c r="F9" s="59"/>
      <c r="G9" s="38"/>
      <c r="H9" s="39"/>
      <c r="I9" s="36"/>
      <c r="J9" s="40"/>
      <c r="K9" s="43"/>
      <c r="L9" s="5" t="s">
        <v>8</v>
      </c>
      <c r="M9" s="103"/>
      <c r="N9" s="64" t="str">
        <f t="shared" si="0"/>
        <v/>
      </c>
      <c r="O9" s="106"/>
      <c r="P9" s="64" t="str">
        <f t="shared" si="3"/>
        <v/>
      </c>
      <c r="Q9" s="66"/>
      <c r="R9" s="109" t="str">
        <f t="shared" si="4"/>
        <v/>
      </c>
      <c r="S9" s="66"/>
      <c r="T9" s="109" t="str">
        <f t="shared" si="5"/>
        <v/>
      </c>
      <c r="U9" s="64">
        <f t="shared" si="6"/>
        <v>0</v>
      </c>
      <c r="V9" s="110"/>
      <c r="W9" s="102" t="str">
        <f t="shared" si="7"/>
        <v/>
      </c>
    </row>
    <row r="10" spans="1:28" ht="23.25" x14ac:dyDescent="0.25">
      <c r="A10" s="47" t="s">
        <v>7</v>
      </c>
      <c r="B10" s="49"/>
      <c r="C10" s="48" t="str">
        <f t="shared" si="1"/>
        <v/>
      </c>
      <c r="D10" s="3" t="str">
        <f t="shared" si="2"/>
        <v/>
      </c>
      <c r="E10" s="4"/>
      <c r="F10" s="59"/>
      <c r="G10" s="6"/>
      <c r="H10" s="7"/>
      <c r="I10" s="31"/>
      <c r="J10" s="8"/>
      <c r="K10" s="9"/>
      <c r="L10" s="5" t="s">
        <v>8</v>
      </c>
      <c r="M10" s="103"/>
      <c r="N10" s="64" t="str">
        <f t="shared" si="0"/>
        <v/>
      </c>
      <c r="O10" s="106"/>
      <c r="P10" s="64" t="str">
        <f t="shared" si="3"/>
        <v/>
      </c>
      <c r="Q10" s="66"/>
      <c r="R10" s="109" t="str">
        <f t="shared" si="4"/>
        <v/>
      </c>
      <c r="S10" s="66"/>
      <c r="T10" s="109" t="str">
        <f t="shared" si="5"/>
        <v/>
      </c>
      <c r="U10" s="64">
        <f t="shared" si="6"/>
        <v>0</v>
      </c>
      <c r="V10" s="110"/>
      <c r="W10" s="102" t="str">
        <f t="shared" si="7"/>
        <v/>
      </c>
    </row>
    <row r="11" spans="1:28" ht="23.25" x14ac:dyDescent="0.25">
      <c r="A11" s="47" t="s">
        <v>7</v>
      </c>
      <c r="B11" s="49"/>
      <c r="C11" s="48" t="str">
        <f t="shared" si="1"/>
        <v/>
      </c>
      <c r="D11" s="3" t="str">
        <f t="shared" si="2"/>
        <v/>
      </c>
      <c r="E11" s="4"/>
      <c r="F11" s="59"/>
      <c r="G11" s="6"/>
      <c r="H11" s="7"/>
      <c r="I11" s="31"/>
      <c r="J11" s="8"/>
      <c r="K11" s="9"/>
      <c r="L11" s="5" t="s">
        <v>8</v>
      </c>
      <c r="M11" s="103"/>
      <c r="N11" s="64" t="str">
        <f t="shared" si="0"/>
        <v/>
      </c>
      <c r="O11" s="106"/>
      <c r="P11" s="64" t="str">
        <f t="shared" si="3"/>
        <v/>
      </c>
      <c r="Q11" s="66"/>
      <c r="R11" s="109" t="str">
        <f t="shared" si="4"/>
        <v/>
      </c>
      <c r="S11" s="66"/>
      <c r="T11" s="109" t="str">
        <f t="shared" si="5"/>
        <v/>
      </c>
      <c r="U11" s="64">
        <f t="shared" si="6"/>
        <v>0</v>
      </c>
      <c r="V11" s="110"/>
      <c r="W11" s="102" t="str">
        <f t="shared" si="7"/>
        <v/>
      </c>
    </row>
    <row r="12" spans="1:28" ht="23.25" x14ac:dyDescent="0.25">
      <c r="A12" s="47" t="s">
        <v>7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7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7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7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7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7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7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7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7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7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7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7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7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7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7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7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7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7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7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7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7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7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7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7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7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si="6"/>
        <v>0</v>
      </c>
      <c r="V36" s="110"/>
      <c r="W36" s="102" t="str">
        <f t="shared" si="7"/>
        <v/>
      </c>
    </row>
    <row r="37" spans="1:23" ht="23.25" x14ac:dyDescent="0.25">
      <c r="A37" s="47" t="s">
        <v>7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6"/>
        <v>0</v>
      </c>
      <c r="V37" s="110"/>
      <c r="W37" s="102" t="str">
        <f t="shared" si="7"/>
        <v/>
      </c>
    </row>
    <row r="38" spans="1:23" ht="23.25" x14ac:dyDescent="0.25">
      <c r="A38" s="47" t="s">
        <v>7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6"/>
        <v>0</v>
      </c>
      <c r="V38" s="110"/>
      <c r="W38" s="102" t="str">
        <f t="shared" si="7"/>
        <v/>
      </c>
    </row>
    <row r="39" spans="1:23" ht="23.25" x14ac:dyDescent="0.25">
      <c r="A39" s="47" t="s">
        <v>7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6"/>
        <v>0</v>
      </c>
      <c r="V39" s="110"/>
      <c r="W39" s="102" t="str">
        <f t="shared" si="7"/>
        <v/>
      </c>
    </row>
    <row r="40" spans="1:23" ht="23.25" x14ac:dyDescent="0.25">
      <c r="A40" s="47" t="s">
        <v>7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6"/>
        <v>0</v>
      </c>
      <c r="V40" s="110"/>
      <c r="W40" s="102" t="str">
        <f t="shared" si="7"/>
        <v/>
      </c>
    </row>
    <row r="41" spans="1:23" ht="24" thickBot="1" x14ac:dyDescent="0.3">
      <c r="A41" s="50" t="s">
        <v>7</v>
      </c>
      <c r="B41" s="49"/>
      <c r="C41" s="48" t="str">
        <f t="shared" si="1"/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6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d36CknBjfEJ6cMw8dJl/NKHcCVkCaBbZSK63XXLKQGR8BVL5KudmsZT0L3xK9C4BrNH8QCKF1Z9jTSjt1lmzAw==" saltValue="FmLNkBBaNc/6JDQZPx44pQ==" spinCount="100000" sheet="1" objects="1" scenarios="1"/>
  <mergeCells count="20">
    <mergeCell ref="G5:G6"/>
    <mergeCell ref="H5:H6"/>
    <mergeCell ref="I5:I6"/>
    <mergeCell ref="J5:J6"/>
    <mergeCell ref="A1:W3"/>
    <mergeCell ref="N4:N6"/>
    <mergeCell ref="P4:P6"/>
    <mergeCell ref="Q4:T4"/>
    <mergeCell ref="U4:U6"/>
    <mergeCell ref="W4:W6"/>
    <mergeCell ref="A5:A6"/>
    <mergeCell ref="B5:B6"/>
    <mergeCell ref="C5:C6"/>
    <mergeCell ref="D5:D6"/>
    <mergeCell ref="K5:K6"/>
    <mergeCell ref="L5:L6"/>
    <mergeCell ref="R5:R6"/>
    <mergeCell ref="T5:T6"/>
    <mergeCell ref="E5:E6"/>
    <mergeCell ref="F5:F6"/>
  </mergeCells>
  <conditionalFormatting sqref="A5">
    <cfRule type="cellIs" dxfId="117" priority="19" stopIfTrue="1" operator="equal">
      <formula>"H"</formula>
    </cfRule>
    <cfRule type="cellIs" dxfId="116" priority="20" stopIfTrue="1" operator="equal">
      <formula>"F"</formula>
    </cfRule>
  </conditionalFormatting>
  <conditionalFormatting sqref="A7:B49">
    <cfRule type="cellIs" dxfId="115" priority="13" stopIfTrue="1" operator="equal">
      <formula>"H"</formula>
    </cfRule>
    <cfRule type="cellIs" dxfId="114" priority="14" stopIfTrue="1" operator="equal">
      <formula>"F"</formula>
    </cfRule>
  </conditionalFormatting>
  <conditionalFormatting sqref="E7:F41">
    <cfRule type="cellIs" dxfId="113" priority="12" stopIfTrue="1" operator="between">
      <formula>1</formula>
      <formula>99999999</formula>
    </cfRule>
  </conditionalFormatting>
  <conditionalFormatting sqref="L7:L41">
    <cfRule type="cellIs" dxfId="112" priority="18" stopIfTrue="1" operator="notEqual">
      <formula>"F"</formula>
    </cfRule>
  </conditionalFormatting>
  <conditionalFormatting sqref="M5:M41">
    <cfRule type="cellIs" dxfId="111" priority="11" stopIfTrue="1" operator="lessThan">
      <formula>0</formula>
    </cfRule>
  </conditionalFormatting>
  <conditionalFormatting sqref="M4:N4 P4">
    <cfRule type="cellIs" dxfId="110" priority="17" stopIfTrue="1" operator="lessThan">
      <formula>0</formula>
    </cfRule>
  </conditionalFormatting>
  <conditionalFormatting sqref="M42:U42">
    <cfRule type="cellIs" dxfId="109" priority="5" stopIfTrue="1" operator="lessThan">
      <formula>0</formula>
    </cfRule>
  </conditionalFormatting>
  <conditionalFormatting sqref="N43:O49">
    <cfRule type="cellIs" dxfId="108" priority="22" stopIfTrue="1" operator="lessThan">
      <formula>0</formula>
    </cfRule>
  </conditionalFormatting>
  <conditionalFormatting sqref="O4:O41">
    <cfRule type="cellIs" dxfId="107" priority="10" stopIfTrue="1" operator="lessThan">
      <formula>0</formula>
    </cfRule>
  </conditionalFormatting>
  <conditionalFormatting sqref="Q4:Q6 S5:S6">
    <cfRule type="cellIs" dxfId="106" priority="9" stopIfTrue="1" operator="lessThan">
      <formula>0</formula>
    </cfRule>
  </conditionalFormatting>
  <conditionalFormatting sqref="R5">
    <cfRule type="cellIs" dxfId="105" priority="6" stopIfTrue="1" operator="lessThan">
      <formula>0</formula>
    </cfRule>
  </conditionalFormatting>
  <conditionalFormatting sqref="T5">
    <cfRule type="cellIs" dxfId="104" priority="4" stopIfTrue="1" operator="lessThan">
      <formula>0</formula>
    </cfRule>
  </conditionalFormatting>
  <conditionalFormatting sqref="U4">
    <cfRule type="cellIs" dxfId="103" priority="15" stopIfTrue="1" operator="lessThan">
      <formula>0</formula>
    </cfRule>
  </conditionalFormatting>
  <conditionalFormatting sqref="V4:V49">
    <cfRule type="cellIs" dxfId="102" priority="1" stopIfTrue="1" operator="lessThan">
      <formula>0</formula>
    </cfRule>
  </conditionalFormatting>
  <conditionalFormatting sqref="W4">
    <cfRule type="cellIs" dxfId="101" priority="8" stopIfTrue="1" operator="lessThan">
      <formula>0</formula>
    </cfRule>
  </conditionalFormatting>
  <dataValidations count="1">
    <dataValidation type="list" allowBlank="1" showInputMessage="1" showErrorMessage="1" sqref="A7:A41" xr:uid="{00000000-0002-0000-01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4"/>
  <sheetViews>
    <sheetView zoomScale="75" zoomScaleNormal="40" workbookViewId="0">
      <selection activeCell="K10" sqref="K10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7</v>
      </c>
      <c r="B7" s="49" t="s">
        <v>87</v>
      </c>
      <c r="C7" s="48">
        <f>IF(N7="","",SUM(N7,P7,U7,W7))</f>
        <v>11</v>
      </c>
      <c r="D7" s="3">
        <f>IF(C7="","",RANK(C7,$C$7:$C$65,1))</f>
        <v>2</v>
      </c>
      <c r="E7" s="4"/>
      <c r="F7" s="59"/>
      <c r="G7" s="6" t="s">
        <v>68</v>
      </c>
      <c r="H7" s="7" t="s">
        <v>69</v>
      </c>
      <c r="I7" s="31">
        <v>1996</v>
      </c>
      <c r="J7" s="8">
        <v>86.35</v>
      </c>
      <c r="K7" s="9" t="s">
        <v>70</v>
      </c>
      <c r="L7" s="5" t="s">
        <v>8</v>
      </c>
      <c r="M7" s="103">
        <v>175</v>
      </c>
      <c r="N7" s="64">
        <f t="shared" ref="N7:N41" si="0">IF(M7="","",RANK(M7,$M$7:$M$41,0))</f>
        <v>1</v>
      </c>
      <c r="O7" s="106">
        <v>276</v>
      </c>
      <c r="P7" s="64">
        <f>IF(O7="","",RANK(O7,$O$7:$O$41,1))</f>
        <v>2</v>
      </c>
      <c r="Q7" s="66">
        <v>49</v>
      </c>
      <c r="R7" s="109">
        <f>IF(Q7="","",RANK(Q7,$Q$7:$Q$41,0))</f>
        <v>3</v>
      </c>
      <c r="S7" s="66">
        <v>630</v>
      </c>
      <c r="T7" s="109">
        <f>IF(S7="","",RANK(S7,$S$7:$S$41,0))</f>
        <v>3</v>
      </c>
      <c r="U7" s="64">
        <f>SUM(R7,T7)</f>
        <v>6</v>
      </c>
      <c r="V7" s="110">
        <v>69</v>
      </c>
      <c r="W7" s="102">
        <f>IF(V7="","",RANK(V7,$V$7:$V$41,0))</f>
        <v>2</v>
      </c>
    </row>
    <row r="8" spans="1:28" ht="23.25" x14ac:dyDescent="0.25">
      <c r="A8" s="47" t="s">
        <v>7</v>
      </c>
      <c r="B8" s="49" t="s">
        <v>87</v>
      </c>
      <c r="C8" s="48">
        <f t="shared" ref="C8:C41" si="1">IF(N8="","",SUM(N8,P8,U8,W8))</f>
        <v>14</v>
      </c>
      <c r="D8" s="3">
        <f t="shared" ref="D8:D41" si="2">IF(C8="","",RANK(C8,$C$7:$C$65,1))</f>
        <v>3</v>
      </c>
      <c r="E8" s="4"/>
      <c r="F8" s="59"/>
      <c r="G8" s="6" t="s">
        <v>83</v>
      </c>
      <c r="H8" s="7" t="s">
        <v>84</v>
      </c>
      <c r="I8" s="31">
        <v>1989</v>
      </c>
      <c r="J8" s="8">
        <v>84.35</v>
      </c>
      <c r="K8" s="9" t="s">
        <v>70</v>
      </c>
      <c r="L8" s="5" t="s">
        <v>8</v>
      </c>
      <c r="M8" s="103">
        <v>101</v>
      </c>
      <c r="N8" s="64">
        <f t="shared" si="0"/>
        <v>4</v>
      </c>
      <c r="O8" s="106">
        <v>300</v>
      </c>
      <c r="P8" s="64">
        <f t="shared" ref="P8:P41" si="3">IF(O8="","",RANK(O8,$O$7:$O$41,1))</f>
        <v>3</v>
      </c>
      <c r="Q8" s="66">
        <v>67</v>
      </c>
      <c r="R8" s="109">
        <f t="shared" ref="R8:R41" si="4">IF(Q8="","",RANK(Q8,$Q$7:$Q$41,0))</f>
        <v>1</v>
      </c>
      <c r="S8" s="66">
        <v>815</v>
      </c>
      <c r="T8" s="109">
        <f t="shared" ref="T8:T41" si="5">IF(S8="","",RANK(S8,$S$7:$S$41,0))</f>
        <v>1</v>
      </c>
      <c r="U8" s="64">
        <f t="shared" ref="U8:U41" si="6">SUM(R8,T8)</f>
        <v>2</v>
      </c>
      <c r="V8" s="110">
        <v>26</v>
      </c>
      <c r="W8" s="102">
        <f t="shared" ref="W8:W41" si="7">IF(V8="","",RANK(V8,$V$7:$V$41,0))</f>
        <v>5</v>
      </c>
    </row>
    <row r="9" spans="1:28" ht="23.25" x14ac:dyDescent="0.25">
      <c r="A9" s="47" t="s">
        <v>7</v>
      </c>
      <c r="B9" s="49" t="s">
        <v>87</v>
      </c>
      <c r="C9" s="48">
        <f t="shared" si="1"/>
        <v>23</v>
      </c>
      <c r="D9" s="3">
        <f t="shared" si="2"/>
        <v>5</v>
      </c>
      <c r="E9" s="4"/>
      <c r="F9" s="59"/>
      <c r="G9" s="38" t="s">
        <v>90</v>
      </c>
      <c r="H9" s="39" t="s">
        <v>91</v>
      </c>
      <c r="I9" s="36">
        <v>2000</v>
      </c>
      <c r="J9" s="40">
        <v>88.85</v>
      </c>
      <c r="K9" s="43" t="s">
        <v>100</v>
      </c>
      <c r="L9" s="5" t="s">
        <v>8</v>
      </c>
      <c r="M9" s="103">
        <v>97</v>
      </c>
      <c r="N9" s="64">
        <f t="shared" si="0"/>
        <v>5</v>
      </c>
      <c r="O9" s="106">
        <v>302</v>
      </c>
      <c r="P9" s="64">
        <f t="shared" si="3"/>
        <v>5</v>
      </c>
      <c r="Q9" s="66">
        <v>33</v>
      </c>
      <c r="R9" s="109">
        <f t="shared" si="4"/>
        <v>4</v>
      </c>
      <c r="S9" s="66">
        <v>472</v>
      </c>
      <c r="T9" s="109">
        <f t="shared" si="5"/>
        <v>5</v>
      </c>
      <c r="U9" s="64">
        <f t="shared" si="6"/>
        <v>9</v>
      </c>
      <c r="V9" s="110">
        <v>34</v>
      </c>
      <c r="W9" s="102">
        <f t="shared" si="7"/>
        <v>4</v>
      </c>
    </row>
    <row r="10" spans="1:28" ht="23.25" x14ac:dyDescent="0.25">
      <c r="A10" s="47" t="s">
        <v>7</v>
      </c>
      <c r="B10" s="49" t="s">
        <v>87</v>
      </c>
      <c r="C10" s="48">
        <f t="shared" si="1"/>
        <v>17</v>
      </c>
      <c r="D10" s="3">
        <f t="shared" si="2"/>
        <v>4</v>
      </c>
      <c r="E10" s="4"/>
      <c r="F10" s="59"/>
      <c r="G10" s="6" t="s">
        <v>93</v>
      </c>
      <c r="H10" s="7" t="s">
        <v>94</v>
      </c>
      <c r="I10" s="31">
        <v>2003</v>
      </c>
      <c r="J10" s="8">
        <v>82.9</v>
      </c>
      <c r="K10" s="9" t="s">
        <v>92</v>
      </c>
      <c r="L10" s="5" t="s">
        <v>8</v>
      </c>
      <c r="M10" s="103">
        <v>130</v>
      </c>
      <c r="N10" s="64">
        <f t="shared" si="0"/>
        <v>2</v>
      </c>
      <c r="O10" s="106">
        <v>301</v>
      </c>
      <c r="P10" s="64">
        <f t="shared" si="3"/>
        <v>4</v>
      </c>
      <c r="Q10" s="66">
        <v>33</v>
      </c>
      <c r="R10" s="109">
        <f t="shared" si="4"/>
        <v>4</v>
      </c>
      <c r="S10" s="66">
        <v>519</v>
      </c>
      <c r="T10" s="109">
        <f t="shared" si="5"/>
        <v>4</v>
      </c>
      <c r="U10" s="64">
        <f t="shared" si="6"/>
        <v>8</v>
      </c>
      <c r="V10" s="110">
        <v>46</v>
      </c>
      <c r="W10" s="102">
        <f t="shared" si="7"/>
        <v>3</v>
      </c>
    </row>
    <row r="11" spans="1:28" ht="23.25" x14ac:dyDescent="0.25">
      <c r="A11" s="47" t="s">
        <v>7</v>
      </c>
      <c r="B11" s="49" t="s">
        <v>87</v>
      </c>
      <c r="C11" s="48">
        <f t="shared" si="1"/>
        <v>8</v>
      </c>
      <c r="D11" s="3">
        <f t="shared" si="2"/>
        <v>1</v>
      </c>
      <c r="E11" s="4"/>
      <c r="F11" s="59"/>
      <c r="G11" s="6" t="s">
        <v>88</v>
      </c>
      <c r="H11" s="7" t="s">
        <v>89</v>
      </c>
      <c r="I11" s="31">
        <v>1994</v>
      </c>
      <c r="J11" s="8">
        <v>80.55</v>
      </c>
      <c r="K11" s="9" t="s">
        <v>70</v>
      </c>
      <c r="L11" s="5" t="s">
        <v>8</v>
      </c>
      <c r="M11" s="103">
        <v>130</v>
      </c>
      <c r="N11" s="64">
        <f t="shared" si="0"/>
        <v>2</v>
      </c>
      <c r="O11" s="106">
        <v>260</v>
      </c>
      <c r="P11" s="64">
        <f t="shared" si="3"/>
        <v>1</v>
      </c>
      <c r="Q11" s="66">
        <v>50</v>
      </c>
      <c r="R11" s="109">
        <f t="shared" si="4"/>
        <v>2</v>
      </c>
      <c r="S11" s="66">
        <v>741</v>
      </c>
      <c r="T11" s="109">
        <f t="shared" si="5"/>
        <v>2</v>
      </c>
      <c r="U11" s="64">
        <f t="shared" si="6"/>
        <v>4</v>
      </c>
      <c r="V11" s="110">
        <v>74</v>
      </c>
      <c r="W11" s="102">
        <f t="shared" si="7"/>
        <v>1</v>
      </c>
    </row>
    <row r="12" spans="1:28" ht="23.25" x14ac:dyDescent="0.25">
      <c r="A12" s="47" t="s">
        <v>7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7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7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7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7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7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7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7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7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7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7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7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7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7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7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7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7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7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7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7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7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7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7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7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7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si="6"/>
        <v>0</v>
      </c>
      <c r="V36" s="110"/>
      <c r="W36" s="102" t="str">
        <f t="shared" si="7"/>
        <v/>
      </c>
    </row>
    <row r="37" spans="1:23" ht="23.25" x14ac:dyDescent="0.25">
      <c r="A37" s="47" t="s">
        <v>7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6"/>
        <v>0</v>
      </c>
      <c r="V37" s="110"/>
      <c r="W37" s="102" t="str">
        <f t="shared" si="7"/>
        <v/>
      </c>
    </row>
    <row r="38" spans="1:23" ht="23.25" x14ac:dyDescent="0.25">
      <c r="A38" s="47" t="s">
        <v>7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6"/>
        <v>0</v>
      </c>
      <c r="V38" s="110"/>
      <c r="W38" s="102" t="str">
        <f t="shared" si="7"/>
        <v/>
      </c>
    </row>
    <row r="39" spans="1:23" ht="23.25" x14ac:dyDescent="0.25">
      <c r="A39" s="47" t="s">
        <v>7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6"/>
        <v>0</v>
      </c>
      <c r="V39" s="110"/>
      <c r="W39" s="102" t="str">
        <f t="shared" si="7"/>
        <v/>
      </c>
    </row>
    <row r="40" spans="1:23" ht="23.25" x14ac:dyDescent="0.25">
      <c r="A40" s="47" t="s">
        <v>7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6"/>
        <v>0</v>
      </c>
      <c r="V40" s="110"/>
      <c r="W40" s="102" t="str">
        <f t="shared" si="7"/>
        <v/>
      </c>
    </row>
    <row r="41" spans="1:23" ht="24" thickBot="1" x14ac:dyDescent="0.3">
      <c r="A41" s="50" t="s">
        <v>7</v>
      </c>
      <c r="B41" s="49"/>
      <c r="C41" s="48" t="str">
        <f t="shared" si="1"/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6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s9dx6O6RA/6X1JwcoAqFSJosMhr+10Fnse98ge3sbpgm0XqP09TtsHzlJhooeBTpX2SEqmzXW8A/2m1VfMo02w==" saltValue="jV4OI2hJKzwQPDziHoo4ew==" spinCount="100000" sheet="1" objects="1" scenarios="1"/>
  <mergeCells count="20">
    <mergeCell ref="G5:G6"/>
    <mergeCell ref="H5:H6"/>
    <mergeCell ref="I5:I6"/>
    <mergeCell ref="J5:J6"/>
    <mergeCell ref="A1:W3"/>
    <mergeCell ref="N4:N6"/>
    <mergeCell ref="P4:P6"/>
    <mergeCell ref="Q4:T4"/>
    <mergeCell ref="U4:U6"/>
    <mergeCell ref="W4:W6"/>
    <mergeCell ref="A5:A6"/>
    <mergeCell ref="B5:B6"/>
    <mergeCell ref="C5:C6"/>
    <mergeCell ref="D5:D6"/>
    <mergeCell ref="K5:K6"/>
    <mergeCell ref="L5:L6"/>
    <mergeCell ref="R5:R6"/>
    <mergeCell ref="T5:T6"/>
    <mergeCell ref="E5:E6"/>
    <mergeCell ref="F5:F6"/>
  </mergeCells>
  <conditionalFormatting sqref="A5">
    <cfRule type="cellIs" dxfId="100" priority="19" stopIfTrue="1" operator="equal">
      <formula>"H"</formula>
    </cfRule>
    <cfRule type="cellIs" dxfId="99" priority="20" stopIfTrue="1" operator="equal">
      <formula>"F"</formula>
    </cfRule>
  </conditionalFormatting>
  <conditionalFormatting sqref="A7:B49">
    <cfRule type="cellIs" dxfId="98" priority="13" stopIfTrue="1" operator="equal">
      <formula>"H"</formula>
    </cfRule>
    <cfRule type="cellIs" dxfId="97" priority="14" stopIfTrue="1" operator="equal">
      <formula>"F"</formula>
    </cfRule>
  </conditionalFormatting>
  <conditionalFormatting sqref="E7:F41">
    <cfRule type="cellIs" dxfId="96" priority="12" stopIfTrue="1" operator="between">
      <formula>1</formula>
      <formula>99999999</formula>
    </cfRule>
  </conditionalFormatting>
  <conditionalFormatting sqref="L7:L41">
    <cfRule type="cellIs" dxfId="95" priority="18" stopIfTrue="1" operator="notEqual">
      <formula>"F"</formula>
    </cfRule>
  </conditionalFormatting>
  <conditionalFormatting sqref="M5:M41">
    <cfRule type="cellIs" dxfId="94" priority="11" stopIfTrue="1" operator="lessThan">
      <formula>0</formula>
    </cfRule>
  </conditionalFormatting>
  <conditionalFormatting sqref="M4:N4 P4">
    <cfRule type="cellIs" dxfId="93" priority="17" stopIfTrue="1" operator="lessThan">
      <formula>0</formula>
    </cfRule>
  </conditionalFormatting>
  <conditionalFormatting sqref="M42:U42">
    <cfRule type="cellIs" dxfId="92" priority="5" stopIfTrue="1" operator="lessThan">
      <formula>0</formula>
    </cfRule>
  </conditionalFormatting>
  <conditionalFormatting sqref="N43:O49">
    <cfRule type="cellIs" dxfId="91" priority="22" stopIfTrue="1" operator="lessThan">
      <formula>0</formula>
    </cfRule>
  </conditionalFormatting>
  <conditionalFormatting sqref="O4:O41">
    <cfRule type="cellIs" dxfId="90" priority="10" stopIfTrue="1" operator="lessThan">
      <formula>0</formula>
    </cfRule>
  </conditionalFormatting>
  <conditionalFormatting sqref="Q4:Q6 S5:S6">
    <cfRule type="cellIs" dxfId="89" priority="9" stopIfTrue="1" operator="lessThan">
      <formula>0</formula>
    </cfRule>
  </conditionalFormatting>
  <conditionalFormatting sqref="R5">
    <cfRule type="cellIs" dxfId="88" priority="6" stopIfTrue="1" operator="lessThan">
      <formula>0</formula>
    </cfRule>
  </conditionalFormatting>
  <conditionalFormatting sqref="T5">
    <cfRule type="cellIs" dxfId="87" priority="4" stopIfTrue="1" operator="lessThan">
      <formula>0</formula>
    </cfRule>
  </conditionalFormatting>
  <conditionalFormatting sqref="U4">
    <cfRule type="cellIs" dxfId="86" priority="15" stopIfTrue="1" operator="lessThan">
      <formula>0</formula>
    </cfRule>
  </conditionalFormatting>
  <conditionalFormatting sqref="V4:V49">
    <cfRule type="cellIs" dxfId="85" priority="1" stopIfTrue="1" operator="lessThan">
      <formula>0</formula>
    </cfRule>
  </conditionalFormatting>
  <conditionalFormatting sqref="W4">
    <cfRule type="cellIs" dxfId="84" priority="8" stopIfTrue="1" operator="lessThan">
      <formula>0</formula>
    </cfRule>
  </conditionalFormatting>
  <dataValidations count="1">
    <dataValidation type="list" allowBlank="1" showInputMessage="1" showErrorMessage="1" sqref="A7:A41" xr:uid="{00000000-0002-0000-02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4"/>
  <sheetViews>
    <sheetView zoomScale="71" zoomScaleNormal="40" workbookViewId="0">
      <selection activeCell="V9" sqref="V9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8</v>
      </c>
      <c r="B7" s="49" t="s">
        <v>87</v>
      </c>
      <c r="C7" s="48">
        <f>IF(N7="","",SUM(N7,P7,U7,W7))</f>
        <v>5</v>
      </c>
      <c r="D7" s="3">
        <f>IF(C7="","",RANK(C7,$C$7:$C$65,1))</f>
        <v>1</v>
      </c>
      <c r="E7" s="4"/>
      <c r="F7" s="59"/>
      <c r="G7" s="6" t="s">
        <v>73</v>
      </c>
      <c r="H7" s="7" t="s">
        <v>74</v>
      </c>
      <c r="I7" s="31">
        <v>1990</v>
      </c>
      <c r="J7" s="8">
        <v>56.9</v>
      </c>
      <c r="K7" s="9" t="s">
        <v>70</v>
      </c>
      <c r="L7" s="5" t="s">
        <v>8</v>
      </c>
      <c r="M7" s="103">
        <v>55</v>
      </c>
      <c r="N7" s="64">
        <f t="shared" ref="N7:N41" si="0">IF(M7="","",RANK(M7,$M$7:$M$41,0))</f>
        <v>1</v>
      </c>
      <c r="O7" s="106">
        <v>300</v>
      </c>
      <c r="P7" s="64">
        <f>IF(O7="","",RANK(O7,$O$7:$O$41,1))</f>
        <v>1</v>
      </c>
      <c r="Q7" s="66">
        <v>81</v>
      </c>
      <c r="R7" s="109">
        <f>IF(Q7="","",RANK(Q7,$Q$7:$Q$41,0))</f>
        <v>1</v>
      </c>
      <c r="S7" s="66">
        <v>269</v>
      </c>
      <c r="T7" s="109">
        <f>IF(S7="","",RANK(S7,$S$7:$S$41,0))</f>
        <v>1</v>
      </c>
      <c r="U7" s="64">
        <f>SUM(R7,T7)</f>
        <v>2</v>
      </c>
      <c r="V7" s="110">
        <v>40</v>
      </c>
      <c r="W7" s="102">
        <f>IF(V7="","",RANK(V7,$V$7:$V$41,0))</f>
        <v>1</v>
      </c>
    </row>
    <row r="8" spans="1:28" ht="23.25" x14ac:dyDescent="0.25">
      <c r="A8" s="47" t="s">
        <v>8</v>
      </c>
      <c r="B8" s="49"/>
      <c r="C8" s="48" t="str">
        <f t="shared" ref="C8:C41" si="1">IF(N8="","",SUM(N8,P8,U8,W8))</f>
        <v/>
      </c>
      <c r="D8" s="3" t="str">
        <f t="shared" ref="D8:D41" si="2">IF(C8="","",RANK(C8,$C$7:$C$65,1))</f>
        <v/>
      </c>
      <c r="E8" s="4"/>
      <c r="F8" s="59"/>
      <c r="G8" s="6"/>
      <c r="H8" s="7"/>
      <c r="I8" s="31"/>
      <c r="J8" s="8"/>
      <c r="K8" s="9"/>
      <c r="L8" s="5" t="s">
        <v>8</v>
      </c>
      <c r="M8" s="103"/>
      <c r="N8" s="64" t="str">
        <f t="shared" si="0"/>
        <v/>
      </c>
      <c r="O8" s="106"/>
      <c r="P8" s="64" t="str">
        <f t="shared" ref="P8:P41" si="3">IF(O8="","",RANK(O8,$O$7:$O$41,1))</f>
        <v/>
      </c>
      <c r="Q8" s="66"/>
      <c r="R8" s="109" t="str">
        <f t="shared" ref="R8:R41" si="4">IF(Q8="","",RANK(Q8,$Q$7:$Q$41,0))</f>
        <v/>
      </c>
      <c r="S8" s="66"/>
      <c r="T8" s="109" t="str">
        <f t="shared" ref="T8:T41" si="5">IF(S8="","",RANK(S8,$S$7:$S$41,0))</f>
        <v/>
      </c>
      <c r="U8" s="64">
        <f t="shared" ref="U8:U41" si="6">SUM(R8,T8)</f>
        <v>0</v>
      </c>
      <c r="V8" s="110"/>
      <c r="W8" s="102" t="str">
        <f t="shared" ref="W8:W41" si="7">IF(V8="","",RANK(V8,$V$7:$V$41,0))</f>
        <v/>
      </c>
    </row>
    <row r="9" spans="1:28" ht="23.25" x14ac:dyDescent="0.25">
      <c r="A9" s="47" t="s">
        <v>8</v>
      </c>
      <c r="B9" s="49"/>
      <c r="C9" s="48" t="str">
        <f t="shared" si="1"/>
        <v/>
      </c>
      <c r="D9" s="3" t="str">
        <f t="shared" si="2"/>
        <v/>
      </c>
      <c r="E9" s="4"/>
      <c r="F9" s="59"/>
      <c r="G9" s="38"/>
      <c r="H9" s="39"/>
      <c r="I9" s="36"/>
      <c r="J9" s="40"/>
      <c r="K9" s="43"/>
      <c r="L9" s="5" t="s">
        <v>8</v>
      </c>
      <c r="M9" s="103"/>
      <c r="N9" s="64" t="str">
        <f t="shared" si="0"/>
        <v/>
      </c>
      <c r="O9" s="106"/>
      <c r="P9" s="64" t="str">
        <f t="shared" si="3"/>
        <v/>
      </c>
      <c r="Q9" s="66"/>
      <c r="R9" s="109" t="str">
        <f t="shared" si="4"/>
        <v/>
      </c>
      <c r="S9" s="66"/>
      <c r="T9" s="109" t="str">
        <f t="shared" si="5"/>
        <v/>
      </c>
      <c r="U9" s="64">
        <f t="shared" si="6"/>
        <v>0</v>
      </c>
      <c r="V9" s="110"/>
      <c r="W9" s="102" t="str">
        <f t="shared" si="7"/>
        <v/>
      </c>
    </row>
    <row r="10" spans="1:28" ht="23.25" x14ac:dyDescent="0.25">
      <c r="A10" s="47" t="s">
        <v>8</v>
      </c>
      <c r="B10" s="49"/>
      <c r="C10" s="48" t="str">
        <f t="shared" si="1"/>
        <v/>
      </c>
      <c r="D10" s="3" t="str">
        <f t="shared" si="2"/>
        <v/>
      </c>
      <c r="E10" s="4"/>
      <c r="F10" s="59"/>
      <c r="G10" s="6"/>
      <c r="H10" s="7"/>
      <c r="I10" s="31"/>
      <c r="J10" s="8"/>
      <c r="K10" s="9"/>
      <c r="L10" s="5" t="s">
        <v>8</v>
      </c>
      <c r="M10" s="103"/>
      <c r="N10" s="64" t="str">
        <f t="shared" si="0"/>
        <v/>
      </c>
      <c r="O10" s="106"/>
      <c r="P10" s="64" t="str">
        <f t="shared" si="3"/>
        <v/>
      </c>
      <c r="Q10" s="66"/>
      <c r="R10" s="109" t="str">
        <f t="shared" si="4"/>
        <v/>
      </c>
      <c r="S10" s="66"/>
      <c r="T10" s="109" t="str">
        <f t="shared" si="5"/>
        <v/>
      </c>
      <c r="U10" s="64">
        <f t="shared" si="6"/>
        <v>0</v>
      </c>
      <c r="V10" s="110"/>
      <c r="W10" s="102" t="str">
        <f t="shared" si="7"/>
        <v/>
      </c>
    </row>
    <row r="11" spans="1:28" ht="23.25" x14ac:dyDescent="0.25">
      <c r="A11" s="47" t="s">
        <v>8</v>
      </c>
      <c r="B11" s="49"/>
      <c r="C11" s="48" t="str">
        <f t="shared" si="1"/>
        <v/>
      </c>
      <c r="D11" s="3" t="str">
        <f t="shared" si="2"/>
        <v/>
      </c>
      <c r="E11" s="4"/>
      <c r="F11" s="59"/>
      <c r="G11" s="6"/>
      <c r="H11" s="7"/>
      <c r="I11" s="31"/>
      <c r="J11" s="8"/>
      <c r="K11" s="9"/>
      <c r="L11" s="5" t="s">
        <v>8</v>
      </c>
      <c r="M11" s="103"/>
      <c r="N11" s="64" t="str">
        <f t="shared" si="0"/>
        <v/>
      </c>
      <c r="O11" s="106"/>
      <c r="P11" s="64" t="str">
        <f t="shared" si="3"/>
        <v/>
      </c>
      <c r="Q11" s="66"/>
      <c r="R11" s="109" t="str">
        <f t="shared" si="4"/>
        <v/>
      </c>
      <c r="S11" s="66"/>
      <c r="T11" s="109" t="str">
        <f t="shared" si="5"/>
        <v/>
      </c>
      <c r="U11" s="64">
        <f t="shared" si="6"/>
        <v>0</v>
      </c>
      <c r="V11" s="110"/>
      <c r="W11" s="102" t="str">
        <f t="shared" si="7"/>
        <v/>
      </c>
    </row>
    <row r="12" spans="1:28" ht="23.25" x14ac:dyDescent="0.25">
      <c r="A12" s="47" t="s">
        <v>8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8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8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8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8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8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8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8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8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8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8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8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8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8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8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8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8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8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8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8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8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8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8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8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8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si="6"/>
        <v>0</v>
      </c>
      <c r="V36" s="110"/>
      <c r="W36" s="102" t="str">
        <f t="shared" si="7"/>
        <v/>
      </c>
    </row>
    <row r="37" spans="1:23" ht="23.25" x14ac:dyDescent="0.25">
      <c r="A37" s="47" t="s">
        <v>8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6"/>
        <v>0</v>
      </c>
      <c r="V37" s="110"/>
      <c r="W37" s="102" t="str">
        <f t="shared" si="7"/>
        <v/>
      </c>
    </row>
    <row r="38" spans="1:23" ht="23.25" x14ac:dyDescent="0.25">
      <c r="A38" s="47" t="s">
        <v>8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6"/>
        <v>0</v>
      </c>
      <c r="V38" s="110"/>
      <c r="W38" s="102" t="str">
        <f t="shared" si="7"/>
        <v/>
      </c>
    </row>
    <row r="39" spans="1:23" ht="23.25" x14ac:dyDescent="0.25">
      <c r="A39" s="47" t="s">
        <v>8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6"/>
        <v>0</v>
      </c>
      <c r="V39" s="110"/>
      <c r="W39" s="102" t="str">
        <f t="shared" si="7"/>
        <v/>
      </c>
    </row>
    <row r="40" spans="1:23" ht="23.25" x14ac:dyDescent="0.25">
      <c r="A40" s="47" t="s">
        <v>8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6"/>
        <v>0</v>
      </c>
      <c r="V40" s="110"/>
      <c r="W40" s="102" t="str">
        <f t="shared" si="7"/>
        <v/>
      </c>
    </row>
    <row r="41" spans="1:23" ht="24" thickBot="1" x14ac:dyDescent="0.3">
      <c r="A41" s="50" t="s">
        <v>8</v>
      </c>
      <c r="B41" s="49"/>
      <c r="C41" s="48" t="str">
        <f t="shared" si="1"/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6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mI4rEdDzPYhMG/ENsqjjtEzlC6XjqMJHYgajXmu/RA0rdZVMzNV6MJnSNzVeDSJeI9OXALNnPeaP4C84BE90wQ==" saltValue="8bZXBdCJgZo+WTomSkIGoA==" spinCount="100000" sheet="1" objects="1" scenarios="1"/>
  <mergeCells count="20">
    <mergeCell ref="G5:G6"/>
    <mergeCell ref="H5:H6"/>
    <mergeCell ref="I5:I6"/>
    <mergeCell ref="J5:J6"/>
    <mergeCell ref="A1:W3"/>
    <mergeCell ref="N4:N6"/>
    <mergeCell ref="P4:P6"/>
    <mergeCell ref="Q4:T4"/>
    <mergeCell ref="U4:U6"/>
    <mergeCell ref="W4:W6"/>
    <mergeCell ref="A5:A6"/>
    <mergeCell ref="B5:B6"/>
    <mergeCell ref="C5:C6"/>
    <mergeCell ref="D5:D6"/>
    <mergeCell ref="K5:K6"/>
    <mergeCell ref="L5:L6"/>
    <mergeCell ref="R5:R6"/>
    <mergeCell ref="T5:T6"/>
    <mergeCell ref="E5:E6"/>
    <mergeCell ref="F5:F6"/>
  </mergeCells>
  <conditionalFormatting sqref="A5">
    <cfRule type="cellIs" dxfId="83" priority="19" stopIfTrue="1" operator="equal">
      <formula>"H"</formula>
    </cfRule>
    <cfRule type="cellIs" dxfId="82" priority="20" stopIfTrue="1" operator="equal">
      <formula>"F"</formula>
    </cfRule>
  </conditionalFormatting>
  <conditionalFormatting sqref="A7:B49">
    <cfRule type="cellIs" dxfId="81" priority="13" stopIfTrue="1" operator="equal">
      <formula>"H"</formula>
    </cfRule>
    <cfRule type="cellIs" dxfId="80" priority="14" stopIfTrue="1" operator="equal">
      <formula>"F"</formula>
    </cfRule>
  </conditionalFormatting>
  <conditionalFormatting sqref="E7:F41">
    <cfRule type="cellIs" dxfId="79" priority="12" stopIfTrue="1" operator="between">
      <formula>1</formula>
      <formula>99999999</formula>
    </cfRule>
  </conditionalFormatting>
  <conditionalFormatting sqref="L7:L41">
    <cfRule type="cellIs" dxfId="78" priority="18" stopIfTrue="1" operator="notEqual">
      <formula>"F"</formula>
    </cfRule>
  </conditionalFormatting>
  <conditionalFormatting sqref="M5:M41">
    <cfRule type="cellIs" dxfId="77" priority="11" stopIfTrue="1" operator="lessThan">
      <formula>0</formula>
    </cfRule>
  </conditionalFormatting>
  <conditionalFormatting sqref="M4:N4 P4">
    <cfRule type="cellIs" dxfId="76" priority="17" stopIfTrue="1" operator="lessThan">
      <formula>0</formula>
    </cfRule>
  </conditionalFormatting>
  <conditionalFormatting sqref="M42:U42">
    <cfRule type="cellIs" dxfId="75" priority="5" stopIfTrue="1" operator="lessThan">
      <formula>0</formula>
    </cfRule>
  </conditionalFormatting>
  <conditionalFormatting sqref="N43:O49">
    <cfRule type="cellIs" dxfId="74" priority="22" stopIfTrue="1" operator="lessThan">
      <formula>0</formula>
    </cfRule>
  </conditionalFormatting>
  <conditionalFormatting sqref="O4:O41">
    <cfRule type="cellIs" dxfId="73" priority="10" stopIfTrue="1" operator="lessThan">
      <formula>0</formula>
    </cfRule>
  </conditionalFormatting>
  <conditionalFormatting sqref="Q4:Q6 S5:S6">
    <cfRule type="cellIs" dxfId="72" priority="9" stopIfTrue="1" operator="lessThan">
      <formula>0</formula>
    </cfRule>
  </conditionalFormatting>
  <conditionalFormatting sqref="R5">
    <cfRule type="cellIs" dxfId="71" priority="6" stopIfTrue="1" operator="lessThan">
      <formula>0</formula>
    </cfRule>
  </conditionalFormatting>
  <conditionalFormatting sqref="T5">
    <cfRule type="cellIs" dxfId="70" priority="4" stopIfTrue="1" operator="lessThan">
      <formula>0</formula>
    </cfRule>
  </conditionalFormatting>
  <conditionalFormatting sqref="U4">
    <cfRule type="cellIs" dxfId="69" priority="15" stopIfTrue="1" operator="lessThan">
      <formula>0</formula>
    </cfRule>
  </conditionalFormatting>
  <conditionalFormatting sqref="V4:V49">
    <cfRule type="cellIs" dxfId="68" priority="1" stopIfTrue="1" operator="lessThan">
      <formula>0</formula>
    </cfRule>
  </conditionalFormatting>
  <conditionalFormatting sqref="W4">
    <cfRule type="cellIs" dxfId="67" priority="8" stopIfTrue="1" operator="lessThan">
      <formula>0</formula>
    </cfRule>
  </conditionalFormatting>
  <dataValidations count="1">
    <dataValidation type="list" allowBlank="1" showInputMessage="1" showErrorMessage="1" sqref="A7:A41" xr:uid="{00000000-0002-0000-03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54"/>
  <sheetViews>
    <sheetView zoomScale="70" zoomScaleNormal="70" workbookViewId="0">
      <selection activeCell="O8" sqref="O8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8</v>
      </c>
      <c r="B7" s="49" t="s">
        <v>87</v>
      </c>
      <c r="C7" s="48">
        <f>IF(N7="","",SUM(N7,P7,U7,W7))</f>
        <v>10</v>
      </c>
      <c r="D7" s="3">
        <f>IF(C7="","",RANK(C7,$C$7:$C$65,1))</f>
        <v>2</v>
      </c>
      <c r="E7" s="4"/>
      <c r="F7" s="59"/>
      <c r="G7" s="6" t="s">
        <v>71</v>
      </c>
      <c r="H7" s="7" t="s">
        <v>72</v>
      </c>
      <c r="I7" s="31">
        <v>2005</v>
      </c>
      <c r="J7" s="8">
        <v>61.6</v>
      </c>
      <c r="K7" s="9" t="s">
        <v>70</v>
      </c>
      <c r="L7" s="5" t="s">
        <v>8</v>
      </c>
      <c r="M7" s="103">
        <v>68</v>
      </c>
      <c r="N7" s="64">
        <f t="shared" ref="N7:N41" si="0">IF(M7="","",RANK(M7,$M$7:$M$41,0))</f>
        <v>2</v>
      </c>
      <c r="O7" s="106">
        <v>300</v>
      </c>
      <c r="P7" s="64">
        <f>IF(O7="","",RANK(O7,$O$7:$O$41,1))</f>
        <v>2</v>
      </c>
      <c r="Q7" s="66">
        <v>36</v>
      </c>
      <c r="R7" s="109">
        <f>IF(Q7="","",RANK(Q7,$Q$7:$Q$41,0))</f>
        <v>2</v>
      </c>
      <c r="S7" s="66">
        <v>238</v>
      </c>
      <c r="T7" s="109">
        <f>IF(S7="","",RANK(S7,$S$7:$S$41,0))</f>
        <v>2</v>
      </c>
      <c r="U7" s="64">
        <f>SUM(R7,T7)</f>
        <v>4</v>
      </c>
      <c r="V7" s="110">
        <v>17</v>
      </c>
      <c r="W7" s="102">
        <f>IF(V7="","",RANK(V7,$V$7:$V$41,0))</f>
        <v>2</v>
      </c>
    </row>
    <row r="8" spans="1:28" ht="23.25" x14ac:dyDescent="0.25">
      <c r="A8" s="47" t="s">
        <v>8</v>
      </c>
      <c r="B8" s="49" t="s">
        <v>87</v>
      </c>
      <c r="C8" s="48">
        <f t="shared" ref="C8:C40" si="1">IF(N8="","",SUM(N8,P8,U8,W8))</f>
        <v>5</v>
      </c>
      <c r="D8" s="3">
        <f t="shared" ref="D8:D41" si="2">IF(C8="","",RANK(C8,$C$7:$C$65,1))</f>
        <v>1</v>
      </c>
      <c r="E8" s="4"/>
      <c r="F8" s="59"/>
      <c r="G8" s="6" t="s">
        <v>76</v>
      </c>
      <c r="H8" s="7" t="s">
        <v>77</v>
      </c>
      <c r="I8" s="31">
        <v>1996</v>
      </c>
      <c r="J8" s="8">
        <v>71.900000000000006</v>
      </c>
      <c r="K8" s="9" t="s">
        <v>70</v>
      </c>
      <c r="L8" s="5" t="s">
        <v>8</v>
      </c>
      <c r="M8" s="103">
        <v>70</v>
      </c>
      <c r="N8" s="64">
        <f t="shared" si="0"/>
        <v>1</v>
      </c>
      <c r="O8" s="106">
        <v>205</v>
      </c>
      <c r="P8" s="64">
        <f t="shared" ref="P8:P41" si="3">IF(O8="","",RANK(O8,$O$7:$O$41,1))</f>
        <v>1</v>
      </c>
      <c r="Q8" s="66">
        <v>52</v>
      </c>
      <c r="R8" s="109">
        <f t="shared" ref="R8:R41" si="4">IF(Q8="","",RANK(Q8,$Q$7:$Q$41,0))</f>
        <v>1</v>
      </c>
      <c r="S8" s="66">
        <v>540</v>
      </c>
      <c r="T8" s="109">
        <f t="shared" ref="T8:T41" si="5">IF(S8="","",RANK(S8,$S$7:$S$41,0))</f>
        <v>1</v>
      </c>
      <c r="U8" s="64">
        <f t="shared" ref="U8:U41" si="6">SUM(R8,T8)</f>
        <v>2</v>
      </c>
      <c r="V8" s="110">
        <v>53</v>
      </c>
      <c r="W8" s="102">
        <f t="shared" ref="W8:W41" si="7">IF(V8="","",RANK(V8,$V$7:$V$41,0))</f>
        <v>1</v>
      </c>
    </row>
    <row r="9" spans="1:28" ht="23.25" x14ac:dyDescent="0.25">
      <c r="A9" s="47" t="s">
        <v>8</v>
      </c>
      <c r="B9" s="49"/>
      <c r="C9" s="48" t="str">
        <f t="shared" si="1"/>
        <v/>
      </c>
      <c r="D9" s="3" t="str">
        <f t="shared" si="2"/>
        <v/>
      </c>
      <c r="E9" s="4"/>
      <c r="F9" s="59"/>
      <c r="G9" s="38"/>
      <c r="H9" s="39"/>
      <c r="I9" s="36"/>
      <c r="J9" s="40"/>
      <c r="K9" s="43"/>
      <c r="L9" s="5" t="s">
        <v>8</v>
      </c>
      <c r="M9" s="103"/>
      <c r="N9" s="64" t="str">
        <f t="shared" si="0"/>
        <v/>
      </c>
      <c r="O9" s="106"/>
      <c r="P9" s="64" t="str">
        <f t="shared" si="3"/>
        <v/>
      </c>
      <c r="Q9" s="66"/>
      <c r="R9" s="109" t="str">
        <f t="shared" si="4"/>
        <v/>
      </c>
      <c r="S9" s="66"/>
      <c r="T9" s="109" t="str">
        <f t="shared" si="5"/>
        <v/>
      </c>
      <c r="U9" s="64">
        <f t="shared" si="6"/>
        <v>0</v>
      </c>
      <c r="V9" s="110"/>
      <c r="W9" s="102" t="str">
        <f t="shared" si="7"/>
        <v/>
      </c>
    </row>
    <row r="10" spans="1:28" ht="23.25" x14ac:dyDescent="0.25">
      <c r="A10" s="47" t="s">
        <v>8</v>
      </c>
      <c r="B10" s="49"/>
      <c r="C10" s="48" t="str">
        <f t="shared" si="1"/>
        <v/>
      </c>
      <c r="D10" s="3" t="str">
        <f t="shared" si="2"/>
        <v/>
      </c>
      <c r="E10" s="4"/>
      <c r="F10" s="59"/>
      <c r="G10" s="6"/>
      <c r="H10" s="7"/>
      <c r="I10" s="31"/>
      <c r="J10" s="8"/>
      <c r="K10" s="9"/>
      <c r="L10" s="5" t="s">
        <v>8</v>
      </c>
      <c r="M10" s="103"/>
      <c r="N10" s="64" t="str">
        <f t="shared" si="0"/>
        <v/>
      </c>
      <c r="O10" s="106"/>
      <c r="P10" s="64" t="str">
        <f t="shared" si="3"/>
        <v/>
      </c>
      <c r="Q10" s="66"/>
      <c r="R10" s="109" t="str">
        <f t="shared" si="4"/>
        <v/>
      </c>
      <c r="S10" s="66"/>
      <c r="T10" s="109" t="str">
        <f t="shared" si="5"/>
        <v/>
      </c>
      <c r="U10" s="64">
        <f t="shared" si="6"/>
        <v>0</v>
      </c>
      <c r="V10" s="110"/>
      <c r="W10" s="102" t="str">
        <f t="shared" si="7"/>
        <v/>
      </c>
    </row>
    <row r="11" spans="1:28" ht="23.25" x14ac:dyDescent="0.25">
      <c r="A11" s="47" t="s">
        <v>8</v>
      </c>
      <c r="B11" s="49"/>
      <c r="C11" s="48" t="str">
        <f t="shared" si="1"/>
        <v/>
      </c>
      <c r="D11" s="3" t="str">
        <f t="shared" si="2"/>
        <v/>
      </c>
      <c r="E11" s="4"/>
      <c r="F11" s="59"/>
      <c r="G11" s="6"/>
      <c r="H11" s="7"/>
      <c r="I11" s="31"/>
      <c r="J11" s="8"/>
      <c r="K11" s="9"/>
      <c r="L11" s="5" t="s">
        <v>8</v>
      </c>
      <c r="M11" s="103"/>
      <c r="N11" s="64" t="str">
        <f t="shared" si="0"/>
        <v/>
      </c>
      <c r="O11" s="106"/>
      <c r="P11" s="64" t="str">
        <f t="shared" si="3"/>
        <v/>
      </c>
      <c r="Q11" s="66"/>
      <c r="R11" s="109" t="str">
        <f t="shared" si="4"/>
        <v/>
      </c>
      <c r="S11" s="66"/>
      <c r="T11" s="109" t="str">
        <f t="shared" si="5"/>
        <v/>
      </c>
      <c r="U11" s="64">
        <f t="shared" si="6"/>
        <v>0</v>
      </c>
      <c r="V11" s="110"/>
      <c r="W11" s="102" t="str">
        <f t="shared" si="7"/>
        <v/>
      </c>
    </row>
    <row r="12" spans="1:28" ht="23.25" x14ac:dyDescent="0.25">
      <c r="A12" s="47" t="s">
        <v>8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8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8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8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8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8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8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8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8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8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8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8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8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8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8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8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8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8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8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8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8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8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8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8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8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si="6"/>
        <v>0</v>
      </c>
      <c r="V36" s="110"/>
      <c r="W36" s="102" t="str">
        <f t="shared" si="7"/>
        <v/>
      </c>
    </row>
    <row r="37" spans="1:23" ht="23.25" x14ac:dyDescent="0.25">
      <c r="A37" s="47" t="s">
        <v>8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6"/>
        <v>0</v>
      </c>
      <c r="V37" s="110"/>
      <c r="W37" s="102" t="str">
        <f t="shared" si="7"/>
        <v/>
      </c>
    </row>
    <row r="38" spans="1:23" ht="23.25" x14ac:dyDescent="0.25">
      <c r="A38" s="47" t="s">
        <v>8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6"/>
        <v>0</v>
      </c>
      <c r="V38" s="110"/>
      <c r="W38" s="102" t="str">
        <f t="shared" si="7"/>
        <v/>
      </c>
    </row>
    <row r="39" spans="1:23" ht="23.25" x14ac:dyDescent="0.25">
      <c r="A39" s="47" t="s">
        <v>8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6"/>
        <v>0</v>
      </c>
      <c r="V39" s="110"/>
      <c r="W39" s="102" t="str">
        <f t="shared" si="7"/>
        <v/>
      </c>
    </row>
    <row r="40" spans="1:23" ht="23.25" x14ac:dyDescent="0.25">
      <c r="A40" s="47" t="s">
        <v>8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6"/>
        <v>0</v>
      </c>
      <c r="V40" s="110"/>
      <c r="W40" s="102" t="str">
        <f t="shared" si="7"/>
        <v/>
      </c>
    </row>
    <row r="41" spans="1:23" ht="24" thickBot="1" x14ac:dyDescent="0.3">
      <c r="A41" s="50" t="s">
        <v>8</v>
      </c>
      <c r="B41" s="49"/>
      <c r="C41" s="48" t="str">
        <f t="shared" ref="C41" si="8">IF(N41="","",SUM(N41,P41,U41,W41))</f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6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gPWG/JyIPNnzThhl35rg0IU/En2kyq4axQ9tFNoTq5IoK+hozMDrY61stuH/n6nETIIeK/K6cqyY1XU/b/uc3g==" saltValue="NS7UGTOB2j/IFMnxUEHnwA==" spinCount="100000" sheet="1" objects="1" scenarios="1"/>
  <mergeCells count="20">
    <mergeCell ref="G5:G6"/>
    <mergeCell ref="H5:H6"/>
    <mergeCell ref="I5:I6"/>
    <mergeCell ref="J5:J6"/>
    <mergeCell ref="A1:W3"/>
    <mergeCell ref="N4:N6"/>
    <mergeCell ref="P4:P6"/>
    <mergeCell ref="Q4:T4"/>
    <mergeCell ref="U4:U6"/>
    <mergeCell ref="W4:W6"/>
    <mergeCell ref="A5:A6"/>
    <mergeCell ref="B5:B6"/>
    <mergeCell ref="C5:C6"/>
    <mergeCell ref="D5:D6"/>
    <mergeCell ref="K5:K6"/>
    <mergeCell ref="L5:L6"/>
    <mergeCell ref="R5:R6"/>
    <mergeCell ref="T5:T6"/>
    <mergeCell ref="E5:E6"/>
    <mergeCell ref="F5:F6"/>
  </mergeCells>
  <conditionalFormatting sqref="A5">
    <cfRule type="cellIs" dxfId="66" priority="19" stopIfTrue="1" operator="equal">
      <formula>"H"</formula>
    </cfRule>
    <cfRule type="cellIs" dxfId="65" priority="20" stopIfTrue="1" operator="equal">
      <formula>"F"</formula>
    </cfRule>
  </conditionalFormatting>
  <conditionalFormatting sqref="A7:B49">
    <cfRule type="cellIs" dxfId="64" priority="13" stopIfTrue="1" operator="equal">
      <formula>"H"</formula>
    </cfRule>
    <cfRule type="cellIs" dxfId="63" priority="14" stopIfTrue="1" operator="equal">
      <formula>"F"</formula>
    </cfRule>
  </conditionalFormatting>
  <conditionalFormatting sqref="E7:F41">
    <cfRule type="cellIs" dxfId="62" priority="12" stopIfTrue="1" operator="between">
      <formula>1</formula>
      <formula>99999999</formula>
    </cfRule>
  </conditionalFormatting>
  <conditionalFormatting sqref="L7:L41">
    <cfRule type="cellIs" dxfId="61" priority="18" stopIfTrue="1" operator="notEqual">
      <formula>"F"</formula>
    </cfRule>
  </conditionalFormatting>
  <conditionalFormatting sqref="M5:M41">
    <cfRule type="cellIs" dxfId="60" priority="11" stopIfTrue="1" operator="lessThan">
      <formula>0</formula>
    </cfRule>
  </conditionalFormatting>
  <conditionalFormatting sqref="M4:N4 P4">
    <cfRule type="cellIs" dxfId="59" priority="17" stopIfTrue="1" operator="lessThan">
      <formula>0</formula>
    </cfRule>
  </conditionalFormatting>
  <conditionalFormatting sqref="M42:U42">
    <cfRule type="cellIs" dxfId="58" priority="5" stopIfTrue="1" operator="lessThan">
      <formula>0</formula>
    </cfRule>
  </conditionalFormatting>
  <conditionalFormatting sqref="N43:O49">
    <cfRule type="cellIs" dxfId="57" priority="22" stopIfTrue="1" operator="lessThan">
      <formula>0</formula>
    </cfRule>
  </conditionalFormatting>
  <conditionalFormatting sqref="O4:O41">
    <cfRule type="cellIs" dxfId="56" priority="10" stopIfTrue="1" operator="lessThan">
      <formula>0</formula>
    </cfRule>
  </conditionalFormatting>
  <conditionalFormatting sqref="Q4:Q6 S5:S6">
    <cfRule type="cellIs" dxfId="55" priority="9" stopIfTrue="1" operator="lessThan">
      <formula>0</formula>
    </cfRule>
  </conditionalFormatting>
  <conditionalFormatting sqref="R5">
    <cfRule type="cellIs" dxfId="54" priority="6" stopIfTrue="1" operator="lessThan">
      <formula>0</formula>
    </cfRule>
  </conditionalFormatting>
  <conditionalFormatting sqref="T5">
    <cfRule type="cellIs" dxfId="53" priority="4" stopIfTrue="1" operator="lessThan">
      <formula>0</formula>
    </cfRule>
  </conditionalFormatting>
  <conditionalFormatting sqref="U4">
    <cfRule type="cellIs" dxfId="52" priority="15" stopIfTrue="1" operator="lessThan">
      <formula>0</formula>
    </cfRule>
  </conditionalFormatting>
  <conditionalFormatting sqref="V4:V49">
    <cfRule type="cellIs" dxfId="51" priority="1" stopIfTrue="1" operator="lessThan">
      <formula>0</formula>
    </cfRule>
  </conditionalFormatting>
  <conditionalFormatting sqref="W4">
    <cfRule type="cellIs" dxfId="50" priority="8" stopIfTrue="1" operator="lessThan">
      <formula>0</formula>
    </cfRule>
  </conditionalFormatting>
  <dataValidations count="1">
    <dataValidation type="list" allowBlank="1" showInputMessage="1" showErrorMessage="1" sqref="A7:A41" xr:uid="{00000000-0002-0000-04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54"/>
  <sheetViews>
    <sheetView zoomScale="60" zoomScaleNormal="60" workbookViewId="0">
      <selection activeCell="K8" sqref="K8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7</v>
      </c>
      <c r="B7" s="49" t="s">
        <v>87</v>
      </c>
      <c r="C7" s="48">
        <f>IF(N7="","",SUM(N7,P7,U7,W7))</f>
        <v>9</v>
      </c>
      <c r="D7" s="3">
        <f>IF(C7="","",RANK(C7,$C$7:$C$65,1))</f>
        <v>2</v>
      </c>
      <c r="E7" s="4"/>
      <c r="F7" s="59"/>
      <c r="G7" s="6" t="s">
        <v>75</v>
      </c>
      <c r="H7" s="7" t="s">
        <v>78</v>
      </c>
      <c r="I7" s="31">
        <v>1967</v>
      </c>
      <c r="J7" s="8">
        <v>103.15</v>
      </c>
      <c r="K7" s="9" t="s">
        <v>70</v>
      </c>
      <c r="L7" s="5" t="s">
        <v>8</v>
      </c>
      <c r="M7" s="103">
        <v>70</v>
      </c>
      <c r="N7" s="64">
        <f t="shared" ref="N7:N41" si="0">IF(M7="","",RANK(M7,$M$7:$M$41,0))</f>
        <v>2</v>
      </c>
      <c r="O7" s="106">
        <v>300</v>
      </c>
      <c r="P7" s="64">
        <f>IF(O7="","",RANK(O7,$O$7:$O$41,1))</f>
        <v>2</v>
      </c>
      <c r="Q7" s="66">
        <v>31</v>
      </c>
      <c r="R7" s="109">
        <f>IF(Q7="","",RANK(Q7,$Q$7:$Q$41,0))</f>
        <v>2</v>
      </c>
      <c r="S7" s="66">
        <v>388</v>
      </c>
      <c r="T7" s="109">
        <f>IF(S7="","",RANK(S7,$S$7:$S$41,0))</f>
        <v>1</v>
      </c>
      <c r="U7" s="64">
        <f>SUM(R7,T7)</f>
        <v>3</v>
      </c>
      <c r="V7" s="110">
        <v>16</v>
      </c>
      <c r="W7" s="102">
        <f>IF(V7="","",RANK(V7,$V$7:$V$41,0))</f>
        <v>2</v>
      </c>
    </row>
    <row r="8" spans="1:28" ht="23.25" x14ac:dyDescent="0.25">
      <c r="A8" s="47" t="s">
        <v>7</v>
      </c>
      <c r="B8" s="49" t="s">
        <v>87</v>
      </c>
      <c r="C8" s="48">
        <f t="shared" ref="C8:C41" si="1">IF(N8="","",SUM(N8,P8,U8,W8))</f>
        <v>6</v>
      </c>
      <c r="D8" s="3">
        <f t="shared" ref="D8:D41" si="2">IF(C8="","",RANK(C8,$C$7:$C$65,1))</f>
        <v>1</v>
      </c>
      <c r="E8" s="4"/>
      <c r="F8" s="59"/>
      <c r="G8" s="6" t="s">
        <v>79</v>
      </c>
      <c r="H8" s="7" t="s">
        <v>80</v>
      </c>
      <c r="I8" s="31">
        <v>1957</v>
      </c>
      <c r="J8" s="8">
        <v>78.900000000000006</v>
      </c>
      <c r="K8" s="9" t="s">
        <v>101</v>
      </c>
      <c r="L8" s="5" t="s">
        <v>8</v>
      </c>
      <c r="M8" s="103">
        <v>80</v>
      </c>
      <c r="N8" s="64">
        <f t="shared" si="0"/>
        <v>1</v>
      </c>
      <c r="O8" s="106">
        <v>266</v>
      </c>
      <c r="P8" s="64">
        <f t="shared" ref="P8:P41" si="3">IF(O8="","",RANK(O8,$O$7:$O$41,1))</f>
        <v>1</v>
      </c>
      <c r="Q8" s="66">
        <v>91</v>
      </c>
      <c r="R8" s="109">
        <f t="shared" ref="R8:R41" si="4">IF(Q8="","",RANK(Q8,$Q$7:$Q$41,0))</f>
        <v>1</v>
      </c>
      <c r="S8" s="66">
        <v>377</v>
      </c>
      <c r="T8" s="109">
        <f t="shared" ref="T8:T41" si="5">IF(S8="","",RANK(S8,$S$7:$S$41,0))</f>
        <v>2</v>
      </c>
      <c r="U8" s="64">
        <f t="shared" ref="U8:U41" si="6">SUM(R8,T8)</f>
        <v>3</v>
      </c>
      <c r="V8" s="110">
        <v>48</v>
      </c>
      <c r="W8" s="102">
        <f t="shared" ref="W8:W41" si="7">IF(V8="","",RANK(V8,$V$7:$V$41,0))</f>
        <v>1</v>
      </c>
    </row>
    <row r="9" spans="1:28" ht="23.25" x14ac:dyDescent="0.25">
      <c r="A9" s="47" t="s">
        <v>7</v>
      </c>
      <c r="B9" s="49"/>
      <c r="C9" s="48" t="str">
        <f t="shared" si="1"/>
        <v/>
      </c>
      <c r="D9" s="3" t="str">
        <f t="shared" si="2"/>
        <v/>
      </c>
      <c r="E9" s="4"/>
      <c r="F9" s="59"/>
      <c r="G9" s="38"/>
      <c r="H9" s="39"/>
      <c r="I9" s="36"/>
      <c r="J9" s="40"/>
      <c r="K9" s="43"/>
      <c r="L9" s="5" t="s">
        <v>8</v>
      </c>
      <c r="M9" s="103"/>
      <c r="N9" s="64" t="str">
        <f t="shared" si="0"/>
        <v/>
      </c>
      <c r="O9" s="106"/>
      <c r="P9" s="64" t="str">
        <f t="shared" si="3"/>
        <v/>
      </c>
      <c r="Q9" s="66"/>
      <c r="R9" s="109" t="str">
        <f t="shared" si="4"/>
        <v/>
      </c>
      <c r="S9" s="66"/>
      <c r="T9" s="109" t="str">
        <f t="shared" si="5"/>
        <v/>
      </c>
      <c r="U9" s="64">
        <f t="shared" si="6"/>
        <v>0</v>
      </c>
      <c r="V9" s="110"/>
      <c r="W9" s="102" t="str">
        <f t="shared" si="7"/>
        <v/>
      </c>
    </row>
    <row r="10" spans="1:28" ht="23.25" x14ac:dyDescent="0.25">
      <c r="A10" s="47" t="s">
        <v>7</v>
      </c>
      <c r="B10" s="49"/>
      <c r="C10" s="48" t="str">
        <f t="shared" si="1"/>
        <v/>
      </c>
      <c r="D10" s="3" t="str">
        <f t="shared" si="2"/>
        <v/>
      </c>
      <c r="E10" s="4"/>
      <c r="F10" s="59"/>
      <c r="G10" s="6"/>
      <c r="H10" s="7"/>
      <c r="I10" s="31"/>
      <c r="J10" s="8"/>
      <c r="K10" s="9"/>
      <c r="L10" s="5" t="s">
        <v>8</v>
      </c>
      <c r="M10" s="103"/>
      <c r="N10" s="64" t="str">
        <f t="shared" si="0"/>
        <v/>
      </c>
      <c r="O10" s="106"/>
      <c r="P10" s="64" t="str">
        <f t="shared" si="3"/>
        <v/>
      </c>
      <c r="Q10" s="66"/>
      <c r="R10" s="109" t="str">
        <f t="shared" si="4"/>
        <v/>
      </c>
      <c r="S10" s="66"/>
      <c r="T10" s="109" t="str">
        <f t="shared" si="5"/>
        <v/>
      </c>
      <c r="U10" s="64">
        <f t="shared" si="6"/>
        <v>0</v>
      </c>
      <c r="V10" s="110"/>
      <c r="W10" s="102" t="str">
        <f t="shared" si="7"/>
        <v/>
      </c>
    </row>
    <row r="11" spans="1:28" ht="23.25" x14ac:dyDescent="0.25">
      <c r="A11" s="47" t="s">
        <v>7</v>
      </c>
      <c r="B11" s="49"/>
      <c r="C11" s="48" t="str">
        <f t="shared" si="1"/>
        <v/>
      </c>
      <c r="D11" s="3" t="str">
        <f t="shared" si="2"/>
        <v/>
      </c>
      <c r="E11" s="4"/>
      <c r="F11" s="59"/>
      <c r="G11" s="6"/>
      <c r="H11" s="7"/>
      <c r="I11" s="31"/>
      <c r="J11" s="8"/>
      <c r="K11" s="9"/>
      <c r="L11" s="5" t="s">
        <v>8</v>
      </c>
      <c r="M11" s="103"/>
      <c r="N11" s="64" t="str">
        <f t="shared" si="0"/>
        <v/>
      </c>
      <c r="O11" s="106"/>
      <c r="P11" s="64" t="str">
        <f t="shared" si="3"/>
        <v/>
      </c>
      <c r="Q11" s="66"/>
      <c r="R11" s="109" t="str">
        <f t="shared" si="4"/>
        <v/>
      </c>
      <c r="S11" s="66"/>
      <c r="T11" s="109" t="str">
        <f t="shared" si="5"/>
        <v/>
      </c>
      <c r="U11" s="64">
        <f t="shared" si="6"/>
        <v>0</v>
      </c>
      <c r="V11" s="110"/>
      <c r="W11" s="102" t="str">
        <f t="shared" si="7"/>
        <v/>
      </c>
    </row>
    <row r="12" spans="1:28" ht="23.25" x14ac:dyDescent="0.25">
      <c r="A12" s="47" t="s">
        <v>7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7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7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7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7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7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7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7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7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7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7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7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7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7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7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7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7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7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7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7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7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7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7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7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7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si="6"/>
        <v>0</v>
      </c>
      <c r="V36" s="110"/>
      <c r="W36" s="102" t="str">
        <f t="shared" si="7"/>
        <v/>
      </c>
    </row>
    <row r="37" spans="1:23" ht="23.25" x14ac:dyDescent="0.25">
      <c r="A37" s="47" t="s">
        <v>7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6"/>
        <v>0</v>
      </c>
      <c r="V37" s="110"/>
      <c r="W37" s="102" t="str">
        <f t="shared" si="7"/>
        <v/>
      </c>
    </row>
    <row r="38" spans="1:23" ht="23.25" x14ac:dyDescent="0.25">
      <c r="A38" s="47" t="s">
        <v>7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6"/>
        <v>0</v>
      </c>
      <c r="V38" s="110"/>
      <c r="W38" s="102" t="str">
        <f t="shared" si="7"/>
        <v/>
      </c>
    </row>
    <row r="39" spans="1:23" ht="23.25" x14ac:dyDescent="0.25">
      <c r="A39" s="47" t="s">
        <v>7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6"/>
        <v>0</v>
      </c>
      <c r="V39" s="110"/>
      <c r="W39" s="102" t="str">
        <f t="shared" si="7"/>
        <v/>
      </c>
    </row>
    <row r="40" spans="1:23" ht="23.25" x14ac:dyDescent="0.25">
      <c r="A40" s="47" t="s">
        <v>7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6"/>
        <v>0</v>
      </c>
      <c r="V40" s="110"/>
      <c r="W40" s="102" t="str">
        <f t="shared" si="7"/>
        <v/>
      </c>
    </row>
    <row r="41" spans="1:23" ht="24" thickBot="1" x14ac:dyDescent="0.3">
      <c r="A41" s="50" t="s">
        <v>7</v>
      </c>
      <c r="B41" s="49"/>
      <c r="C41" s="48" t="str">
        <f t="shared" si="1"/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6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z5NVfFxmc0YzrX8v+gjQEqZbuKEXpJxrf6C4N2OIBL6oKMU+2kEYpEw/NIipBO+L+NqtCym7o1mtNprUSP7/1w==" saltValue="SXvJ3kgXWpgC72V/bDSMrw==" spinCount="100000" sheet="1"/>
  <mergeCells count="20">
    <mergeCell ref="G5:G6"/>
    <mergeCell ref="H5:H6"/>
    <mergeCell ref="I5:I6"/>
    <mergeCell ref="J5:J6"/>
    <mergeCell ref="A1:W3"/>
    <mergeCell ref="N4:N6"/>
    <mergeCell ref="P4:P6"/>
    <mergeCell ref="Q4:T4"/>
    <mergeCell ref="U4:U6"/>
    <mergeCell ref="W4:W6"/>
    <mergeCell ref="A5:A6"/>
    <mergeCell ref="B5:B6"/>
    <mergeCell ref="C5:C6"/>
    <mergeCell ref="D5:D6"/>
    <mergeCell ref="K5:K6"/>
    <mergeCell ref="L5:L6"/>
    <mergeCell ref="R5:R6"/>
    <mergeCell ref="T5:T6"/>
    <mergeCell ref="E5:E6"/>
    <mergeCell ref="F5:F6"/>
  </mergeCells>
  <conditionalFormatting sqref="A5">
    <cfRule type="cellIs" dxfId="49" priority="19" stopIfTrue="1" operator="equal">
      <formula>"H"</formula>
    </cfRule>
    <cfRule type="cellIs" dxfId="48" priority="20" stopIfTrue="1" operator="equal">
      <formula>"F"</formula>
    </cfRule>
  </conditionalFormatting>
  <conditionalFormatting sqref="A7:B49">
    <cfRule type="cellIs" dxfId="47" priority="13" stopIfTrue="1" operator="equal">
      <formula>"H"</formula>
    </cfRule>
    <cfRule type="cellIs" dxfId="46" priority="14" stopIfTrue="1" operator="equal">
      <formula>"F"</formula>
    </cfRule>
  </conditionalFormatting>
  <conditionalFormatting sqref="E7:F41">
    <cfRule type="cellIs" dxfId="45" priority="12" stopIfTrue="1" operator="between">
      <formula>1</formula>
      <formula>99999999</formula>
    </cfRule>
  </conditionalFormatting>
  <conditionalFormatting sqref="L7:L41">
    <cfRule type="cellIs" dxfId="44" priority="18" stopIfTrue="1" operator="notEqual">
      <formula>"F"</formula>
    </cfRule>
  </conditionalFormatting>
  <conditionalFormatting sqref="M5:M41">
    <cfRule type="cellIs" dxfId="43" priority="11" stopIfTrue="1" operator="lessThan">
      <formula>0</formula>
    </cfRule>
  </conditionalFormatting>
  <conditionalFormatting sqref="M4:N4 P4">
    <cfRule type="cellIs" dxfId="42" priority="17" stopIfTrue="1" operator="lessThan">
      <formula>0</formula>
    </cfRule>
  </conditionalFormatting>
  <conditionalFormatting sqref="M42:U42">
    <cfRule type="cellIs" dxfId="41" priority="5" stopIfTrue="1" operator="lessThan">
      <formula>0</formula>
    </cfRule>
  </conditionalFormatting>
  <conditionalFormatting sqref="N43:O49">
    <cfRule type="cellIs" dxfId="40" priority="22" stopIfTrue="1" operator="lessThan">
      <formula>0</formula>
    </cfRule>
  </conditionalFormatting>
  <conditionalFormatting sqref="O4:O41">
    <cfRule type="cellIs" dxfId="39" priority="10" stopIfTrue="1" operator="lessThan">
      <formula>0</formula>
    </cfRule>
  </conditionalFormatting>
  <conditionalFormatting sqref="Q4:Q6 S5:S6">
    <cfRule type="cellIs" dxfId="38" priority="9" stopIfTrue="1" operator="lessThan">
      <formula>0</formula>
    </cfRule>
  </conditionalFormatting>
  <conditionalFormatting sqref="R5">
    <cfRule type="cellIs" dxfId="37" priority="6" stopIfTrue="1" operator="lessThan">
      <formula>0</formula>
    </cfRule>
  </conditionalFormatting>
  <conditionalFormatting sqref="T5">
    <cfRule type="cellIs" dxfId="36" priority="4" stopIfTrue="1" operator="lessThan">
      <formula>0</formula>
    </cfRule>
  </conditionalFormatting>
  <conditionalFormatting sqref="U4">
    <cfRule type="cellIs" dxfId="35" priority="15" stopIfTrue="1" operator="lessThan">
      <formula>0</formula>
    </cfRule>
  </conditionalFormatting>
  <conditionalFormatting sqref="V4:V49">
    <cfRule type="cellIs" dxfId="34" priority="1" stopIfTrue="1" operator="lessThan">
      <formula>0</formula>
    </cfRule>
  </conditionalFormatting>
  <conditionalFormatting sqref="W4">
    <cfRule type="cellIs" dxfId="33" priority="8" stopIfTrue="1" operator="lessThan">
      <formula>0</formula>
    </cfRule>
  </conditionalFormatting>
  <dataValidations count="1">
    <dataValidation type="list" allowBlank="1" showInputMessage="1" showErrorMessage="1" sqref="A7:A41" xr:uid="{00000000-0002-0000-05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54"/>
  <sheetViews>
    <sheetView zoomScale="40" zoomScaleNormal="40" workbookViewId="0">
      <selection activeCell="Q8" sqref="Q8"/>
    </sheetView>
  </sheetViews>
  <sheetFormatPr baseColWidth="10" defaultColWidth="11.42578125" defaultRowHeight="15" x14ac:dyDescent="0.25"/>
  <cols>
    <col min="1" max="1" width="5.7109375" bestFit="1" customWidth="1"/>
    <col min="2" max="2" width="4.85546875" customWidth="1"/>
    <col min="3" max="3" width="14.7109375" customWidth="1"/>
    <col min="4" max="4" width="18.42578125" customWidth="1"/>
    <col min="5" max="5" width="14.140625" customWidth="1"/>
    <col min="6" max="6" width="14.42578125" customWidth="1"/>
    <col min="7" max="7" width="27.85546875" customWidth="1"/>
    <col min="8" max="8" width="20.42578125" customWidth="1"/>
    <col min="9" max="9" width="14.7109375" customWidth="1"/>
    <col min="10" max="10" width="13.7109375" customWidth="1"/>
    <col min="11" max="11" width="36.140625" style="42" bestFit="1" customWidth="1"/>
    <col min="12" max="12" width="16.42578125" customWidth="1"/>
    <col min="13" max="13" width="17.85546875" bestFit="1" customWidth="1"/>
    <col min="14" max="14" width="8" customWidth="1"/>
    <col min="15" max="15" width="23.140625" customWidth="1"/>
    <col min="16" max="16" width="11.28515625" bestFit="1" customWidth="1"/>
    <col min="17" max="17" width="44.28515625" bestFit="1" customWidth="1"/>
    <col min="18" max="18" width="7.85546875" customWidth="1"/>
    <col min="19" max="19" width="44.28515625" customWidth="1"/>
    <col min="20" max="21" width="7.85546875" customWidth="1"/>
    <col min="22" max="22" width="29.42578125" customWidth="1"/>
  </cols>
  <sheetData>
    <row r="1" spans="1:28" s="41" customFormat="1" ht="36" customHeight="1" x14ac:dyDescent="0.2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78"/>
      <c r="Y1" s="78"/>
      <c r="Z1" s="78"/>
      <c r="AA1" s="78"/>
      <c r="AB1" s="78"/>
    </row>
    <row r="2" spans="1:28" s="41" customFormat="1" ht="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78"/>
      <c r="Y2" s="78"/>
      <c r="Z2" s="78"/>
      <c r="AA2" s="78"/>
      <c r="AB2" s="78"/>
    </row>
    <row r="3" spans="1:28" ht="1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78"/>
      <c r="Y3" s="78"/>
      <c r="Z3" s="78"/>
      <c r="AA3" s="78"/>
      <c r="AB3" s="78"/>
    </row>
    <row r="4" spans="1:28" ht="27.95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00"/>
      <c r="L4" s="99"/>
      <c r="M4" s="1" t="s">
        <v>23</v>
      </c>
      <c r="N4" s="136" t="s">
        <v>6</v>
      </c>
      <c r="O4" s="1" t="s">
        <v>33</v>
      </c>
      <c r="P4" s="136" t="s">
        <v>6</v>
      </c>
      <c r="Q4" s="134" t="s">
        <v>44</v>
      </c>
      <c r="R4" s="135"/>
      <c r="S4" s="135"/>
      <c r="T4" s="135"/>
      <c r="U4" s="138" t="s">
        <v>6</v>
      </c>
      <c r="V4" s="1" t="s">
        <v>45</v>
      </c>
      <c r="W4" s="141" t="s">
        <v>6</v>
      </c>
    </row>
    <row r="5" spans="1:28" ht="56.25" customHeight="1" x14ac:dyDescent="0.25">
      <c r="A5" s="149" t="s">
        <v>0</v>
      </c>
      <c r="B5" s="119" t="s">
        <v>1</v>
      </c>
      <c r="C5" s="121" t="s">
        <v>19</v>
      </c>
      <c r="D5" s="123" t="s">
        <v>18</v>
      </c>
      <c r="E5" s="125" t="s">
        <v>49</v>
      </c>
      <c r="F5" s="129" t="s">
        <v>27</v>
      </c>
      <c r="G5" s="127" t="s">
        <v>50</v>
      </c>
      <c r="H5" s="140" t="s">
        <v>3</v>
      </c>
      <c r="I5" s="144" t="s">
        <v>48</v>
      </c>
      <c r="J5" s="146" t="s">
        <v>29</v>
      </c>
      <c r="K5" s="142" t="s">
        <v>30</v>
      </c>
      <c r="L5" s="142" t="s">
        <v>31</v>
      </c>
      <c r="M5" s="74" t="s">
        <v>32</v>
      </c>
      <c r="N5" s="136"/>
      <c r="O5" s="71" t="s">
        <v>37</v>
      </c>
      <c r="P5" s="136"/>
      <c r="Q5" s="72" t="s">
        <v>39</v>
      </c>
      <c r="R5" s="131" t="s">
        <v>6</v>
      </c>
      <c r="S5" s="96" t="s">
        <v>40</v>
      </c>
      <c r="T5" s="131" t="s">
        <v>6</v>
      </c>
      <c r="U5" s="138"/>
      <c r="V5" s="101" t="s">
        <v>46</v>
      </c>
      <c r="W5" s="141"/>
    </row>
    <row r="6" spans="1:28" ht="16.5" thickBot="1" x14ac:dyDescent="0.3">
      <c r="A6" s="150"/>
      <c r="B6" s="120"/>
      <c r="C6" s="122"/>
      <c r="D6" s="124"/>
      <c r="E6" s="126"/>
      <c r="F6" s="130"/>
      <c r="G6" s="128"/>
      <c r="H6" s="141"/>
      <c r="I6" s="145"/>
      <c r="J6" s="147"/>
      <c r="K6" s="143"/>
      <c r="L6" s="143"/>
      <c r="M6" s="1" t="s">
        <v>43</v>
      </c>
      <c r="N6" s="137"/>
      <c r="O6" s="1" t="s">
        <v>42</v>
      </c>
      <c r="P6" s="137"/>
      <c r="Q6" s="1" t="s">
        <v>42</v>
      </c>
      <c r="R6" s="132"/>
      <c r="S6" s="97" t="s">
        <v>41</v>
      </c>
      <c r="T6" s="132"/>
      <c r="U6" s="139"/>
      <c r="V6" s="1" t="s">
        <v>38</v>
      </c>
      <c r="W6" s="148"/>
    </row>
    <row r="7" spans="1:28" ht="23.25" x14ac:dyDescent="0.25">
      <c r="A7" s="47" t="s">
        <v>8</v>
      </c>
      <c r="B7" s="49"/>
      <c r="C7" s="48" t="str">
        <f>IF(N7="","",SUM(N7,P7,U7,W7))</f>
        <v/>
      </c>
      <c r="D7" s="3" t="str">
        <f>IF(C7="","",RANK(C7,$C$7:$C$65,1))</f>
        <v/>
      </c>
      <c r="E7" s="4"/>
      <c r="F7" s="59"/>
      <c r="G7" s="6"/>
      <c r="H7" s="7"/>
      <c r="I7" s="31"/>
      <c r="J7" s="8"/>
      <c r="K7" s="9"/>
      <c r="L7" s="5" t="s">
        <v>8</v>
      </c>
      <c r="M7" s="103"/>
      <c r="N7" s="64" t="str">
        <f t="shared" ref="N7:N41" si="0">IF(M7="","",RANK(M7,$M$7:$M$41,0))</f>
        <v/>
      </c>
      <c r="O7" s="106"/>
      <c r="P7" s="64" t="str">
        <f>IF(O7="","",RANK(O7,$O$7:$O$41,1))</f>
        <v/>
      </c>
      <c r="Q7" s="66"/>
      <c r="R7" s="109" t="str">
        <f>IF(Q7="","",RANK(Q7,$Q$7:$Q$41,0))</f>
        <v/>
      </c>
      <c r="S7" s="66"/>
      <c r="T7" s="109" t="str">
        <f>IF(S7="","",RANK(S7,$S$7:$S$41,0))</f>
        <v/>
      </c>
      <c r="U7" s="64">
        <f>SUM(R7,T7)</f>
        <v>0</v>
      </c>
      <c r="V7" s="110"/>
      <c r="W7" s="102" t="str">
        <f>IF(V7="","",RANK(V7,$V$7:$V$41,0))</f>
        <v/>
      </c>
    </row>
    <row r="8" spans="1:28" ht="23.25" x14ac:dyDescent="0.25">
      <c r="A8" s="47" t="s">
        <v>8</v>
      </c>
      <c r="B8" s="49"/>
      <c r="C8" s="48" t="str">
        <f t="shared" ref="C8:C41" si="1">IF(N8="","",SUM(N8,P8,U8,W8))</f>
        <v/>
      </c>
      <c r="D8" s="3" t="str">
        <f t="shared" ref="D8:D41" si="2">IF(C8="","",RANK(C8,$C$7:$C$65,1))</f>
        <v/>
      </c>
      <c r="E8" s="4"/>
      <c r="F8" s="59"/>
      <c r="G8" s="6"/>
      <c r="H8" s="7"/>
      <c r="I8" s="31"/>
      <c r="J8" s="8"/>
      <c r="K8" s="9"/>
      <c r="L8" s="5" t="s">
        <v>8</v>
      </c>
      <c r="M8" s="103"/>
      <c r="N8" s="64" t="str">
        <f t="shared" si="0"/>
        <v/>
      </c>
      <c r="O8" s="106"/>
      <c r="P8" s="64" t="str">
        <f t="shared" ref="P8:P41" si="3">IF(O8="","",RANK(O8,$O$7:$O$41,1))</f>
        <v/>
      </c>
      <c r="Q8" s="66"/>
      <c r="R8" s="109" t="str">
        <f t="shared" ref="R8:R41" si="4">IF(Q8="","",RANK(Q8,$Q$7:$Q$41,0))</f>
        <v/>
      </c>
      <c r="S8" s="66"/>
      <c r="T8" s="109" t="str">
        <f t="shared" ref="T8:T41" si="5">IF(S8="","",RANK(S8,$S$7:$S$41,0))</f>
        <v/>
      </c>
      <c r="U8" s="64">
        <f t="shared" ref="U8:U41" si="6">SUM(R8,T8)</f>
        <v>0</v>
      </c>
      <c r="V8" s="110"/>
      <c r="W8" s="102" t="str">
        <f t="shared" ref="W8:W41" si="7">IF(V8="","",RANK(V8,$V$7:$V$41,0))</f>
        <v/>
      </c>
    </row>
    <row r="9" spans="1:28" ht="23.25" x14ac:dyDescent="0.25">
      <c r="A9" s="47" t="s">
        <v>8</v>
      </c>
      <c r="B9" s="49"/>
      <c r="C9" s="48" t="str">
        <f t="shared" si="1"/>
        <v/>
      </c>
      <c r="D9" s="3" t="str">
        <f t="shared" si="2"/>
        <v/>
      </c>
      <c r="E9" s="4"/>
      <c r="F9" s="59"/>
      <c r="G9" s="38"/>
      <c r="H9" s="39"/>
      <c r="I9" s="36"/>
      <c r="J9" s="40"/>
      <c r="K9" s="43"/>
      <c r="L9" s="5" t="s">
        <v>8</v>
      </c>
      <c r="M9" s="103"/>
      <c r="N9" s="64" t="str">
        <f t="shared" si="0"/>
        <v/>
      </c>
      <c r="O9" s="106"/>
      <c r="P9" s="64" t="str">
        <f t="shared" si="3"/>
        <v/>
      </c>
      <c r="Q9" s="66"/>
      <c r="R9" s="109" t="str">
        <f t="shared" si="4"/>
        <v/>
      </c>
      <c r="S9" s="66"/>
      <c r="T9" s="109" t="str">
        <f t="shared" si="5"/>
        <v/>
      </c>
      <c r="U9" s="64">
        <f t="shared" si="6"/>
        <v>0</v>
      </c>
      <c r="V9" s="110"/>
      <c r="W9" s="102" t="str">
        <f t="shared" si="7"/>
        <v/>
      </c>
    </row>
    <row r="10" spans="1:28" ht="23.25" x14ac:dyDescent="0.25">
      <c r="A10" s="47" t="s">
        <v>8</v>
      </c>
      <c r="B10" s="49"/>
      <c r="C10" s="48" t="str">
        <f t="shared" si="1"/>
        <v/>
      </c>
      <c r="D10" s="3" t="str">
        <f t="shared" si="2"/>
        <v/>
      </c>
      <c r="E10" s="4"/>
      <c r="F10" s="59"/>
      <c r="G10" s="6"/>
      <c r="H10" s="7"/>
      <c r="I10" s="31"/>
      <c r="J10" s="8"/>
      <c r="K10" s="9"/>
      <c r="L10" s="5" t="s">
        <v>8</v>
      </c>
      <c r="M10" s="103"/>
      <c r="N10" s="64" t="str">
        <f t="shared" si="0"/>
        <v/>
      </c>
      <c r="O10" s="106"/>
      <c r="P10" s="64" t="str">
        <f t="shared" si="3"/>
        <v/>
      </c>
      <c r="Q10" s="66"/>
      <c r="R10" s="109" t="str">
        <f t="shared" si="4"/>
        <v/>
      </c>
      <c r="S10" s="66"/>
      <c r="T10" s="109" t="str">
        <f t="shared" si="5"/>
        <v/>
      </c>
      <c r="U10" s="64">
        <f t="shared" si="6"/>
        <v>0</v>
      </c>
      <c r="V10" s="110"/>
      <c r="W10" s="102" t="str">
        <f t="shared" si="7"/>
        <v/>
      </c>
    </row>
    <row r="11" spans="1:28" ht="23.25" x14ac:dyDescent="0.25">
      <c r="A11" s="47" t="s">
        <v>8</v>
      </c>
      <c r="B11" s="49"/>
      <c r="C11" s="48" t="str">
        <f t="shared" si="1"/>
        <v/>
      </c>
      <c r="D11" s="3" t="str">
        <f t="shared" si="2"/>
        <v/>
      </c>
      <c r="E11" s="4"/>
      <c r="F11" s="59"/>
      <c r="G11" s="6"/>
      <c r="H11" s="7"/>
      <c r="I11" s="31"/>
      <c r="J11" s="8"/>
      <c r="K11" s="9"/>
      <c r="L11" s="5" t="s">
        <v>8</v>
      </c>
      <c r="M11" s="103"/>
      <c r="N11" s="64" t="str">
        <f t="shared" si="0"/>
        <v/>
      </c>
      <c r="O11" s="106"/>
      <c r="P11" s="64" t="str">
        <f t="shared" si="3"/>
        <v/>
      </c>
      <c r="Q11" s="66"/>
      <c r="R11" s="109" t="str">
        <f t="shared" si="4"/>
        <v/>
      </c>
      <c r="S11" s="66"/>
      <c r="T11" s="109" t="str">
        <f t="shared" si="5"/>
        <v/>
      </c>
      <c r="U11" s="64">
        <f t="shared" si="6"/>
        <v>0</v>
      </c>
      <c r="V11" s="110"/>
      <c r="W11" s="102" t="str">
        <f t="shared" si="7"/>
        <v/>
      </c>
    </row>
    <row r="12" spans="1:28" ht="23.25" x14ac:dyDescent="0.25">
      <c r="A12" s="47" t="s">
        <v>8</v>
      </c>
      <c r="B12" s="49"/>
      <c r="C12" s="48" t="str">
        <f t="shared" si="1"/>
        <v/>
      </c>
      <c r="D12" s="3" t="str">
        <f t="shared" si="2"/>
        <v/>
      </c>
      <c r="E12" s="4"/>
      <c r="F12" s="59"/>
      <c r="G12" s="6"/>
      <c r="H12" s="7"/>
      <c r="I12" s="31"/>
      <c r="J12" s="8"/>
      <c r="K12" s="9"/>
      <c r="L12" s="5" t="s">
        <v>8</v>
      </c>
      <c r="M12" s="103"/>
      <c r="N12" s="64" t="str">
        <f t="shared" si="0"/>
        <v/>
      </c>
      <c r="O12" s="106"/>
      <c r="P12" s="64" t="str">
        <f t="shared" si="3"/>
        <v/>
      </c>
      <c r="Q12" s="66"/>
      <c r="R12" s="109" t="str">
        <f t="shared" si="4"/>
        <v/>
      </c>
      <c r="S12" s="66"/>
      <c r="T12" s="109" t="str">
        <f t="shared" si="5"/>
        <v/>
      </c>
      <c r="U12" s="64">
        <f t="shared" si="6"/>
        <v>0</v>
      </c>
      <c r="V12" s="110"/>
      <c r="W12" s="102" t="str">
        <f t="shared" si="7"/>
        <v/>
      </c>
    </row>
    <row r="13" spans="1:28" ht="23.25" x14ac:dyDescent="0.25">
      <c r="A13" s="47" t="s">
        <v>8</v>
      </c>
      <c r="B13" s="49"/>
      <c r="C13" s="48" t="str">
        <f t="shared" si="1"/>
        <v/>
      </c>
      <c r="D13" s="3" t="str">
        <f t="shared" si="2"/>
        <v/>
      </c>
      <c r="E13" s="4"/>
      <c r="F13" s="59"/>
      <c r="G13" s="6"/>
      <c r="H13" s="7"/>
      <c r="I13" s="31"/>
      <c r="J13" s="8"/>
      <c r="K13" s="9"/>
      <c r="L13" s="5" t="s">
        <v>8</v>
      </c>
      <c r="M13" s="103"/>
      <c r="N13" s="64" t="str">
        <f t="shared" si="0"/>
        <v/>
      </c>
      <c r="O13" s="106"/>
      <c r="P13" s="64" t="str">
        <f t="shared" si="3"/>
        <v/>
      </c>
      <c r="Q13" s="66"/>
      <c r="R13" s="109" t="str">
        <f t="shared" si="4"/>
        <v/>
      </c>
      <c r="S13" s="66"/>
      <c r="T13" s="109" t="str">
        <f t="shared" si="5"/>
        <v/>
      </c>
      <c r="U13" s="64">
        <f t="shared" si="6"/>
        <v>0</v>
      </c>
      <c r="V13" s="110"/>
      <c r="W13" s="102" t="str">
        <f t="shared" si="7"/>
        <v/>
      </c>
    </row>
    <row r="14" spans="1:28" ht="23.25" x14ac:dyDescent="0.25">
      <c r="A14" s="47" t="s">
        <v>8</v>
      </c>
      <c r="B14" s="49"/>
      <c r="C14" s="48" t="str">
        <f t="shared" si="1"/>
        <v/>
      </c>
      <c r="D14" s="3" t="str">
        <f t="shared" si="2"/>
        <v/>
      </c>
      <c r="E14" s="4"/>
      <c r="F14" s="59"/>
      <c r="G14" s="38"/>
      <c r="H14" s="39"/>
      <c r="I14" s="36"/>
      <c r="J14" s="40"/>
      <c r="K14" s="43"/>
      <c r="L14" s="5" t="s">
        <v>8</v>
      </c>
      <c r="M14" s="103"/>
      <c r="N14" s="64" t="str">
        <f t="shared" si="0"/>
        <v/>
      </c>
      <c r="O14" s="106"/>
      <c r="P14" s="64" t="str">
        <f t="shared" si="3"/>
        <v/>
      </c>
      <c r="Q14" s="66"/>
      <c r="R14" s="109" t="str">
        <f t="shared" si="4"/>
        <v/>
      </c>
      <c r="S14" s="66"/>
      <c r="T14" s="109" t="str">
        <f t="shared" si="5"/>
        <v/>
      </c>
      <c r="U14" s="64">
        <f t="shared" si="6"/>
        <v>0</v>
      </c>
      <c r="V14" s="110"/>
      <c r="W14" s="102" t="str">
        <f t="shared" si="7"/>
        <v/>
      </c>
    </row>
    <row r="15" spans="1:28" ht="23.25" x14ac:dyDescent="0.25">
      <c r="A15" s="47" t="s">
        <v>8</v>
      </c>
      <c r="B15" s="49"/>
      <c r="C15" s="48" t="str">
        <f t="shared" si="1"/>
        <v/>
      </c>
      <c r="D15" s="3" t="str">
        <f t="shared" si="2"/>
        <v/>
      </c>
      <c r="E15" s="4"/>
      <c r="F15" s="59"/>
      <c r="G15" s="6"/>
      <c r="H15" s="7"/>
      <c r="I15" s="31"/>
      <c r="J15" s="8"/>
      <c r="K15" s="9"/>
      <c r="L15" s="5" t="s">
        <v>8</v>
      </c>
      <c r="M15" s="103"/>
      <c r="N15" s="64" t="str">
        <f t="shared" si="0"/>
        <v/>
      </c>
      <c r="O15" s="106"/>
      <c r="P15" s="64" t="str">
        <f t="shared" si="3"/>
        <v/>
      </c>
      <c r="Q15" s="66"/>
      <c r="R15" s="109" t="str">
        <f t="shared" si="4"/>
        <v/>
      </c>
      <c r="S15" s="66"/>
      <c r="T15" s="109" t="str">
        <f t="shared" si="5"/>
        <v/>
      </c>
      <c r="U15" s="64">
        <f t="shared" si="6"/>
        <v>0</v>
      </c>
      <c r="V15" s="110"/>
      <c r="W15" s="102" t="str">
        <f t="shared" si="7"/>
        <v/>
      </c>
    </row>
    <row r="16" spans="1:28" ht="23.25" x14ac:dyDescent="0.25">
      <c r="A16" s="47" t="s">
        <v>8</v>
      </c>
      <c r="B16" s="49"/>
      <c r="C16" s="48" t="str">
        <f t="shared" si="1"/>
        <v/>
      </c>
      <c r="D16" s="3" t="str">
        <f t="shared" si="2"/>
        <v/>
      </c>
      <c r="E16" s="4"/>
      <c r="F16" s="59"/>
      <c r="G16" s="6"/>
      <c r="H16" s="7"/>
      <c r="I16" s="31"/>
      <c r="J16" s="8"/>
      <c r="K16" s="9"/>
      <c r="L16" s="5" t="s">
        <v>8</v>
      </c>
      <c r="M16" s="103"/>
      <c r="N16" s="64" t="str">
        <f t="shared" si="0"/>
        <v/>
      </c>
      <c r="O16" s="106"/>
      <c r="P16" s="64" t="str">
        <f t="shared" si="3"/>
        <v/>
      </c>
      <c r="Q16" s="66"/>
      <c r="R16" s="109" t="str">
        <f t="shared" si="4"/>
        <v/>
      </c>
      <c r="S16" s="66"/>
      <c r="T16" s="109" t="str">
        <f t="shared" si="5"/>
        <v/>
      </c>
      <c r="U16" s="64">
        <f t="shared" si="6"/>
        <v>0</v>
      </c>
      <c r="V16" s="110"/>
      <c r="W16" s="102" t="str">
        <f t="shared" si="7"/>
        <v/>
      </c>
    </row>
    <row r="17" spans="1:23" ht="23.25" x14ac:dyDescent="0.25">
      <c r="A17" s="2" t="s">
        <v>8</v>
      </c>
      <c r="B17" s="49"/>
      <c r="C17" s="48" t="str">
        <f t="shared" si="1"/>
        <v/>
      </c>
      <c r="D17" s="3" t="str">
        <f t="shared" si="2"/>
        <v/>
      </c>
      <c r="E17" s="4"/>
      <c r="F17" s="59"/>
      <c r="G17" s="6"/>
      <c r="H17" s="7"/>
      <c r="I17" s="31"/>
      <c r="J17" s="8"/>
      <c r="K17" s="9"/>
      <c r="L17" s="5" t="s">
        <v>8</v>
      </c>
      <c r="M17" s="103"/>
      <c r="N17" s="64" t="str">
        <f t="shared" si="0"/>
        <v/>
      </c>
      <c r="O17" s="106"/>
      <c r="P17" s="64" t="str">
        <f t="shared" si="3"/>
        <v/>
      </c>
      <c r="Q17" s="66"/>
      <c r="R17" s="109" t="str">
        <f t="shared" si="4"/>
        <v/>
      </c>
      <c r="S17" s="66"/>
      <c r="T17" s="109" t="str">
        <f t="shared" si="5"/>
        <v/>
      </c>
      <c r="U17" s="64">
        <f t="shared" si="6"/>
        <v>0</v>
      </c>
      <c r="V17" s="110"/>
      <c r="W17" s="102" t="str">
        <f t="shared" si="7"/>
        <v/>
      </c>
    </row>
    <row r="18" spans="1:23" ht="23.25" x14ac:dyDescent="0.25">
      <c r="A18" s="2" t="s">
        <v>8</v>
      </c>
      <c r="B18" s="49"/>
      <c r="C18" s="48" t="str">
        <f t="shared" si="1"/>
        <v/>
      </c>
      <c r="D18" s="3" t="str">
        <f t="shared" si="2"/>
        <v/>
      </c>
      <c r="E18" s="4"/>
      <c r="F18" s="59"/>
      <c r="G18" s="6"/>
      <c r="H18" s="7"/>
      <c r="I18" s="31"/>
      <c r="J18" s="8"/>
      <c r="K18" s="9"/>
      <c r="L18" s="5" t="s">
        <v>8</v>
      </c>
      <c r="M18" s="103"/>
      <c r="N18" s="64" t="str">
        <f t="shared" si="0"/>
        <v/>
      </c>
      <c r="O18" s="106"/>
      <c r="P18" s="64" t="str">
        <f t="shared" si="3"/>
        <v/>
      </c>
      <c r="Q18" s="66"/>
      <c r="R18" s="109" t="str">
        <f t="shared" si="4"/>
        <v/>
      </c>
      <c r="S18" s="66"/>
      <c r="T18" s="109" t="str">
        <f t="shared" si="5"/>
        <v/>
      </c>
      <c r="U18" s="64">
        <f t="shared" si="6"/>
        <v>0</v>
      </c>
      <c r="V18" s="110"/>
      <c r="W18" s="102" t="str">
        <f t="shared" si="7"/>
        <v/>
      </c>
    </row>
    <row r="19" spans="1:23" ht="23.25" x14ac:dyDescent="0.25">
      <c r="A19" s="2" t="s">
        <v>8</v>
      </c>
      <c r="B19" s="49"/>
      <c r="C19" s="48" t="str">
        <f t="shared" si="1"/>
        <v/>
      </c>
      <c r="D19" s="3" t="str">
        <f t="shared" si="2"/>
        <v/>
      </c>
      <c r="E19" s="4"/>
      <c r="F19" s="59"/>
      <c r="G19" s="6"/>
      <c r="H19" s="7"/>
      <c r="I19" s="36"/>
      <c r="J19" s="40"/>
      <c r="K19" s="10"/>
      <c r="L19" s="5" t="s">
        <v>8</v>
      </c>
      <c r="M19" s="103"/>
      <c r="N19" s="64" t="str">
        <f t="shared" si="0"/>
        <v/>
      </c>
      <c r="O19" s="106"/>
      <c r="P19" s="64" t="str">
        <f t="shared" si="3"/>
        <v/>
      </c>
      <c r="Q19" s="66"/>
      <c r="R19" s="109" t="str">
        <f t="shared" si="4"/>
        <v/>
      </c>
      <c r="S19" s="66"/>
      <c r="T19" s="109" t="str">
        <f t="shared" si="5"/>
        <v/>
      </c>
      <c r="U19" s="64">
        <f t="shared" si="6"/>
        <v>0</v>
      </c>
      <c r="V19" s="110"/>
      <c r="W19" s="102" t="str">
        <f t="shared" si="7"/>
        <v/>
      </c>
    </row>
    <row r="20" spans="1:23" ht="23.25" x14ac:dyDescent="0.25">
      <c r="A20" s="2" t="s">
        <v>8</v>
      </c>
      <c r="B20" s="49"/>
      <c r="C20" s="48" t="str">
        <f t="shared" si="1"/>
        <v/>
      </c>
      <c r="D20" s="3" t="str">
        <f t="shared" si="2"/>
        <v/>
      </c>
      <c r="E20" s="4"/>
      <c r="F20" s="59"/>
      <c r="G20" s="6"/>
      <c r="H20" s="7"/>
      <c r="I20" s="31"/>
      <c r="J20" s="8"/>
      <c r="K20" s="9"/>
      <c r="L20" s="5" t="s">
        <v>8</v>
      </c>
      <c r="M20" s="103"/>
      <c r="N20" s="64" t="str">
        <f t="shared" si="0"/>
        <v/>
      </c>
      <c r="O20" s="106"/>
      <c r="P20" s="64" t="str">
        <f t="shared" si="3"/>
        <v/>
      </c>
      <c r="Q20" s="66"/>
      <c r="R20" s="109" t="str">
        <f t="shared" si="4"/>
        <v/>
      </c>
      <c r="S20" s="66"/>
      <c r="T20" s="109" t="str">
        <f t="shared" si="5"/>
        <v/>
      </c>
      <c r="U20" s="64">
        <f t="shared" si="6"/>
        <v>0</v>
      </c>
      <c r="V20" s="110"/>
      <c r="W20" s="102" t="str">
        <f t="shared" si="7"/>
        <v/>
      </c>
    </row>
    <row r="21" spans="1:23" ht="23.25" x14ac:dyDescent="0.25">
      <c r="A21" s="2" t="s">
        <v>8</v>
      </c>
      <c r="B21" s="49"/>
      <c r="C21" s="48" t="str">
        <f t="shared" si="1"/>
        <v/>
      </c>
      <c r="D21" s="3" t="str">
        <f t="shared" si="2"/>
        <v/>
      </c>
      <c r="E21" s="4"/>
      <c r="F21" s="59"/>
      <c r="G21" s="6"/>
      <c r="H21" s="7"/>
      <c r="I21" s="31"/>
      <c r="J21" s="8"/>
      <c r="K21" s="9"/>
      <c r="L21" s="5" t="s">
        <v>8</v>
      </c>
      <c r="M21" s="103"/>
      <c r="N21" s="64" t="str">
        <f t="shared" si="0"/>
        <v/>
      </c>
      <c r="O21" s="106"/>
      <c r="P21" s="64" t="str">
        <f t="shared" si="3"/>
        <v/>
      </c>
      <c r="Q21" s="66"/>
      <c r="R21" s="109" t="str">
        <f t="shared" si="4"/>
        <v/>
      </c>
      <c r="S21" s="66"/>
      <c r="T21" s="109" t="str">
        <f t="shared" si="5"/>
        <v/>
      </c>
      <c r="U21" s="64">
        <f t="shared" si="6"/>
        <v>0</v>
      </c>
      <c r="V21" s="110"/>
      <c r="W21" s="102" t="str">
        <f t="shared" si="7"/>
        <v/>
      </c>
    </row>
    <row r="22" spans="1:23" ht="23.25" x14ac:dyDescent="0.25">
      <c r="A22" s="47" t="s">
        <v>8</v>
      </c>
      <c r="B22" s="49"/>
      <c r="C22" s="48" t="str">
        <f t="shared" si="1"/>
        <v/>
      </c>
      <c r="D22" s="3" t="str">
        <f t="shared" si="2"/>
        <v/>
      </c>
      <c r="E22" s="4"/>
      <c r="F22" s="59"/>
      <c r="G22" s="38"/>
      <c r="H22" s="39"/>
      <c r="I22" s="31"/>
      <c r="J22" s="8"/>
      <c r="K22" s="43"/>
      <c r="L22" s="5" t="s">
        <v>8</v>
      </c>
      <c r="M22" s="103"/>
      <c r="N22" s="64" t="str">
        <f t="shared" si="0"/>
        <v/>
      </c>
      <c r="O22" s="106"/>
      <c r="P22" s="64" t="str">
        <f t="shared" si="3"/>
        <v/>
      </c>
      <c r="Q22" s="66"/>
      <c r="R22" s="109" t="str">
        <f t="shared" si="4"/>
        <v/>
      </c>
      <c r="S22" s="66"/>
      <c r="T22" s="109" t="str">
        <f t="shared" si="5"/>
        <v/>
      </c>
      <c r="U22" s="64">
        <f t="shared" si="6"/>
        <v>0</v>
      </c>
      <c r="V22" s="110"/>
      <c r="W22" s="102" t="str">
        <f t="shared" si="7"/>
        <v/>
      </c>
    </row>
    <row r="23" spans="1:23" ht="23.25" x14ac:dyDescent="0.25">
      <c r="A23" s="47" t="s">
        <v>8</v>
      </c>
      <c r="B23" s="49"/>
      <c r="C23" s="48" t="str">
        <f t="shared" si="1"/>
        <v/>
      </c>
      <c r="D23" s="3" t="str">
        <f t="shared" si="2"/>
        <v/>
      </c>
      <c r="E23" s="4"/>
      <c r="F23" s="59"/>
      <c r="G23" s="6"/>
      <c r="H23" s="7"/>
      <c r="I23" s="31"/>
      <c r="J23" s="8"/>
      <c r="K23" s="9"/>
      <c r="L23" s="5" t="s">
        <v>8</v>
      </c>
      <c r="M23" s="103"/>
      <c r="N23" s="64" t="str">
        <f t="shared" si="0"/>
        <v/>
      </c>
      <c r="O23" s="106"/>
      <c r="P23" s="64" t="str">
        <f t="shared" si="3"/>
        <v/>
      </c>
      <c r="Q23" s="66"/>
      <c r="R23" s="109" t="str">
        <f t="shared" si="4"/>
        <v/>
      </c>
      <c r="S23" s="66"/>
      <c r="T23" s="109" t="str">
        <f t="shared" si="5"/>
        <v/>
      </c>
      <c r="U23" s="64">
        <f t="shared" si="6"/>
        <v>0</v>
      </c>
      <c r="V23" s="110"/>
      <c r="W23" s="102" t="str">
        <f t="shared" si="7"/>
        <v/>
      </c>
    </row>
    <row r="24" spans="1:23" ht="23.25" x14ac:dyDescent="0.25">
      <c r="A24" s="47" t="s">
        <v>8</v>
      </c>
      <c r="B24" s="49"/>
      <c r="C24" s="48" t="str">
        <f t="shared" si="1"/>
        <v/>
      </c>
      <c r="D24" s="3" t="str">
        <f t="shared" si="2"/>
        <v/>
      </c>
      <c r="E24" s="4"/>
      <c r="F24" s="59"/>
      <c r="G24" s="6"/>
      <c r="H24" s="7"/>
      <c r="I24" s="36"/>
      <c r="J24" s="40"/>
      <c r="K24" s="9"/>
      <c r="L24" s="5" t="s">
        <v>8</v>
      </c>
      <c r="M24" s="103"/>
      <c r="N24" s="64" t="str">
        <f t="shared" si="0"/>
        <v/>
      </c>
      <c r="O24" s="106"/>
      <c r="P24" s="64" t="str">
        <f t="shared" si="3"/>
        <v/>
      </c>
      <c r="Q24" s="66"/>
      <c r="R24" s="109" t="str">
        <f t="shared" si="4"/>
        <v/>
      </c>
      <c r="S24" s="66"/>
      <c r="T24" s="109" t="str">
        <f t="shared" si="5"/>
        <v/>
      </c>
      <c r="U24" s="64">
        <f t="shared" si="6"/>
        <v>0</v>
      </c>
      <c r="V24" s="110"/>
      <c r="W24" s="102" t="str">
        <f t="shared" si="7"/>
        <v/>
      </c>
    </row>
    <row r="25" spans="1:23" ht="23.25" x14ac:dyDescent="0.25">
      <c r="A25" s="47" t="s">
        <v>8</v>
      </c>
      <c r="B25" s="49"/>
      <c r="C25" s="48" t="str">
        <f t="shared" si="1"/>
        <v/>
      </c>
      <c r="D25" s="3" t="str">
        <f t="shared" si="2"/>
        <v/>
      </c>
      <c r="E25" s="4"/>
      <c r="F25" s="59"/>
      <c r="G25" s="6"/>
      <c r="H25" s="7"/>
      <c r="I25" s="31"/>
      <c r="J25" s="8"/>
      <c r="K25" s="9"/>
      <c r="L25" s="5" t="s">
        <v>8</v>
      </c>
      <c r="M25" s="103"/>
      <c r="N25" s="64" t="str">
        <f t="shared" si="0"/>
        <v/>
      </c>
      <c r="O25" s="106"/>
      <c r="P25" s="64" t="str">
        <f t="shared" si="3"/>
        <v/>
      </c>
      <c r="Q25" s="66"/>
      <c r="R25" s="109" t="str">
        <f t="shared" si="4"/>
        <v/>
      </c>
      <c r="S25" s="66"/>
      <c r="T25" s="109" t="str">
        <f t="shared" si="5"/>
        <v/>
      </c>
      <c r="U25" s="64">
        <f t="shared" si="6"/>
        <v>0</v>
      </c>
      <c r="V25" s="110"/>
      <c r="W25" s="102" t="str">
        <f t="shared" si="7"/>
        <v/>
      </c>
    </row>
    <row r="26" spans="1:23" ht="23.25" x14ac:dyDescent="0.25">
      <c r="A26" s="47" t="s">
        <v>8</v>
      </c>
      <c r="B26" s="49"/>
      <c r="C26" s="48" t="str">
        <f t="shared" si="1"/>
        <v/>
      </c>
      <c r="D26" s="3" t="str">
        <f t="shared" si="2"/>
        <v/>
      </c>
      <c r="E26" s="4"/>
      <c r="F26" s="59"/>
      <c r="G26" s="6"/>
      <c r="H26" s="7"/>
      <c r="I26" s="36"/>
      <c r="J26" s="40"/>
      <c r="K26" s="9"/>
      <c r="L26" s="5" t="s">
        <v>8</v>
      </c>
      <c r="M26" s="103"/>
      <c r="N26" s="64" t="str">
        <f t="shared" si="0"/>
        <v/>
      </c>
      <c r="O26" s="106"/>
      <c r="P26" s="64" t="str">
        <f t="shared" si="3"/>
        <v/>
      </c>
      <c r="Q26" s="66"/>
      <c r="R26" s="109" t="str">
        <f t="shared" si="4"/>
        <v/>
      </c>
      <c r="S26" s="66"/>
      <c r="T26" s="109" t="str">
        <f t="shared" si="5"/>
        <v/>
      </c>
      <c r="U26" s="64">
        <f t="shared" si="6"/>
        <v>0</v>
      </c>
      <c r="V26" s="110"/>
      <c r="W26" s="102" t="str">
        <f t="shared" si="7"/>
        <v/>
      </c>
    </row>
    <row r="27" spans="1:23" ht="23.25" x14ac:dyDescent="0.25">
      <c r="A27" s="47" t="s">
        <v>8</v>
      </c>
      <c r="B27" s="49"/>
      <c r="C27" s="48" t="str">
        <f t="shared" si="1"/>
        <v/>
      </c>
      <c r="D27" s="3" t="str">
        <f t="shared" si="2"/>
        <v/>
      </c>
      <c r="E27" s="4"/>
      <c r="F27" s="59"/>
      <c r="G27" s="6"/>
      <c r="H27" s="7"/>
      <c r="I27" s="31"/>
      <c r="J27" s="8"/>
      <c r="K27" s="9"/>
      <c r="L27" s="5" t="s">
        <v>8</v>
      </c>
      <c r="M27" s="103"/>
      <c r="N27" s="64" t="str">
        <f t="shared" si="0"/>
        <v/>
      </c>
      <c r="O27" s="106"/>
      <c r="P27" s="64" t="str">
        <f t="shared" si="3"/>
        <v/>
      </c>
      <c r="Q27" s="66"/>
      <c r="R27" s="109" t="str">
        <f t="shared" si="4"/>
        <v/>
      </c>
      <c r="S27" s="66"/>
      <c r="T27" s="109" t="str">
        <f t="shared" si="5"/>
        <v/>
      </c>
      <c r="U27" s="64">
        <f t="shared" si="6"/>
        <v>0</v>
      </c>
      <c r="V27" s="110"/>
      <c r="W27" s="102" t="str">
        <f t="shared" si="7"/>
        <v/>
      </c>
    </row>
    <row r="28" spans="1:23" ht="23.25" x14ac:dyDescent="0.25">
      <c r="A28" s="47" t="s">
        <v>8</v>
      </c>
      <c r="B28" s="49"/>
      <c r="C28" s="48" t="str">
        <f t="shared" si="1"/>
        <v/>
      </c>
      <c r="D28" s="3" t="str">
        <f t="shared" si="2"/>
        <v/>
      </c>
      <c r="E28" s="4"/>
      <c r="F28" s="59"/>
      <c r="G28" s="6"/>
      <c r="H28" s="7"/>
      <c r="I28" s="31"/>
      <c r="J28" s="8"/>
      <c r="K28" s="9"/>
      <c r="L28" s="5" t="s">
        <v>8</v>
      </c>
      <c r="M28" s="103"/>
      <c r="N28" s="64" t="str">
        <f t="shared" si="0"/>
        <v/>
      </c>
      <c r="O28" s="106"/>
      <c r="P28" s="64" t="str">
        <f t="shared" si="3"/>
        <v/>
      </c>
      <c r="Q28" s="66"/>
      <c r="R28" s="109" t="str">
        <f t="shared" si="4"/>
        <v/>
      </c>
      <c r="S28" s="66"/>
      <c r="T28" s="109" t="str">
        <f t="shared" si="5"/>
        <v/>
      </c>
      <c r="U28" s="64">
        <f t="shared" si="6"/>
        <v>0</v>
      </c>
      <c r="V28" s="110"/>
      <c r="W28" s="102" t="str">
        <f t="shared" si="7"/>
        <v/>
      </c>
    </row>
    <row r="29" spans="1:23" ht="23.25" x14ac:dyDescent="0.25">
      <c r="A29" s="47" t="s">
        <v>8</v>
      </c>
      <c r="B29" s="49"/>
      <c r="C29" s="48" t="str">
        <f t="shared" si="1"/>
        <v/>
      </c>
      <c r="D29" s="3" t="str">
        <f t="shared" si="2"/>
        <v/>
      </c>
      <c r="E29" s="4"/>
      <c r="F29" s="59"/>
      <c r="G29" s="6"/>
      <c r="H29" s="7"/>
      <c r="I29" s="31"/>
      <c r="J29" s="8"/>
      <c r="K29" s="9"/>
      <c r="L29" s="5" t="s">
        <v>8</v>
      </c>
      <c r="M29" s="103"/>
      <c r="N29" s="64" t="str">
        <f t="shared" si="0"/>
        <v/>
      </c>
      <c r="O29" s="106"/>
      <c r="P29" s="64" t="str">
        <f t="shared" si="3"/>
        <v/>
      </c>
      <c r="Q29" s="66"/>
      <c r="R29" s="109" t="str">
        <f t="shared" si="4"/>
        <v/>
      </c>
      <c r="S29" s="66"/>
      <c r="T29" s="109" t="str">
        <f t="shared" si="5"/>
        <v/>
      </c>
      <c r="U29" s="64">
        <f t="shared" si="6"/>
        <v>0</v>
      </c>
      <c r="V29" s="110"/>
      <c r="W29" s="102" t="str">
        <f t="shared" si="7"/>
        <v/>
      </c>
    </row>
    <row r="30" spans="1:23" ht="23.25" x14ac:dyDescent="0.25">
      <c r="A30" s="47" t="s">
        <v>8</v>
      </c>
      <c r="B30" s="49"/>
      <c r="C30" s="48" t="str">
        <f t="shared" si="1"/>
        <v/>
      </c>
      <c r="D30" s="3" t="str">
        <f t="shared" si="2"/>
        <v/>
      </c>
      <c r="E30" s="4"/>
      <c r="F30" s="59"/>
      <c r="G30" s="6"/>
      <c r="H30" s="7"/>
      <c r="I30" s="31"/>
      <c r="J30" s="8"/>
      <c r="K30" s="9"/>
      <c r="L30" s="5" t="s">
        <v>8</v>
      </c>
      <c r="M30" s="103"/>
      <c r="N30" s="64" t="str">
        <f t="shared" si="0"/>
        <v/>
      </c>
      <c r="O30" s="106"/>
      <c r="P30" s="64" t="str">
        <f t="shared" si="3"/>
        <v/>
      </c>
      <c r="Q30" s="66"/>
      <c r="R30" s="109" t="str">
        <f t="shared" si="4"/>
        <v/>
      </c>
      <c r="S30" s="66"/>
      <c r="T30" s="109" t="str">
        <f t="shared" si="5"/>
        <v/>
      </c>
      <c r="U30" s="64">
        <f t="shared" si="6"/>
        <v>0</v>
      </c>
      <c r="V30" s="110"/>
      <c r="W30" s="102" t="str">
        <f t="shared" si="7"/>
        <v/>
      </c>
    </row>
    <row r="31" spans="1:23" ht="23.25" x14ac:dyDescent="0.25">
      <c r="A31" s="47" t="s">
        <v>8</v>
      </c>
      <c r="B31" s="49"/>
      <c r="C31" s="48" t="str">
        <f t="shared" si="1"/>
        <v/>
      </c>
      <c r="D31" s="3" t="str">
        <f t="shared" si="2"/>
        <v/>
      </c>
      <c r="E31" s="33"/>
      <c r="F31" s="61"/>
      <c r="G31" s="34"/>
      <c r="H31" s="35"/>
      <c r="I31" s="36"/>
      <c r="J31" s="37"/>
      <c r="K31" s="46"/>
      <c r="L31" s="5" t="s">
        <v>8</v>
      </c>
      <c r="M31" s="104"/>
      <c r="N31" s="64" t="str">
        <f t="shared" si="0"/>
        <v/>
      </c>
      <c r="O31" s="107"/>
      <c r="P31" s="64" t="str">
        <f t="shared" si="3"/>
        <v/>
      </c>
      <c r="Q31" s="67"/>
      <c r="R31" s="109" t="str">
        <f t="shared" si="4"/>
        <v/>
      </c>
      <c r="S31" s="67"/>
      <c r="T31" s="109" t="str">
        <f t="shared" si="5"/>
        <v/>
      </c>
      <c r="U31" s="64">
        <f t="shared" si="6"/>
        <v>0</v>
      </c>
      <c r="V31" s="111"/>
      <c r="W31" s="102" t="str">
        <f t="shared" si="7"/>
        <v/>
      </c>
    </row>
    <row r="32" spans="1:23" ht="23.25" x14ac:dyDescent="0.25">
      <c r="A32" s="47" t="s">
        <v>8</v>
      </c>
      <c r="B32" s="49"/>
      <c r="C32" s="48" t="str">
        <f t="shared" si="1"/>
        <v/>
      </c>
      <c r="D32" s="3" t="str">
        <f t="shared" si="2"/>
        <v/>
      </c>
      <c r="E32" s="4"/>
      <c r="F32" s="59"/>
      <c r="G32" s="14"/>
      <c r="H32" s="15"/>
      <c r="I32" s="31"/>
      <c r="J32" s="8"/>
      <c r="K32" s="9"/>
      <c r="L32" s="5" t="s">
        <v>8</v>
      </c>
      <c r="M32" s="103"/>
      <c r="N32" s="64" t="str">
        <f t="shared" si="0"/>
        <v/>
      </c>
      <c r="O32" s="106"/>
      <c r="P32" s="64" t="str">
        <f t="shared" si="3"/>
        <v/>
      </c>
      <c r="Q32" s="66"/>
      <c r="R32" s="109" t="str">
        <f t="shared" si="4"/>
        <v/>
      </c>
      <c r="S32" s="66"/>
      <c r="T32" s="109" t="str">
        <f t="shared" si="5"/>
        <v/>
      </c>
      <c r="U32" s="64">
        <f t="shared" si="6"/>
        <v>0</v>
      </c>
      <c r="V32" s="110"/>
      <c r="W32" s="102" t="str">
        <f t="shared" si="7"/>
        <v/>
      </c>
    </row>
    <row r="33" spans="1:23" ht="23.25" x14ac:dyDescent="0.25">
      <c r="A33" s="47" t="s">
        <v>8</v>
      </c>
      <c r="B33" s="49"/>
      <c r="C33" s="48" t="str">
        <f t="shared" si="1"/>
        <v/>
      </c>
      <c r="D33" s="3" t="str">
        <f t="shared" si="2"/>
        <v/>
      </c>
      <c r="E33" s="4"/>
      <c r="F33" s="59"/>
      <c r="G33" s="6"/>
      <c r="H33" s="7"/>
      <c r="I33" s="31"/>
      <c r="J33" s="8"/>
      <c r="K33" s="9"/>
      <c r="L33" s="5" t="s">
        <v>8</v>
      </c>
      <c r="M33" s="103"/>
      <c r="N33" s="64" t="str">
        <f t="shared" si="0"/>
        <v/>
      </c>
      <c r="O33" s="106"/>
      <c r="P33" s="64" t="str">
        <f t="shared" si="3"/>
        <v/>
      </c>
      <c r="Q33" s="66"/>
      <c r="R33" s="109" t="str">
        <f t="shared" si="4"/>
        <v/>
      </c>
      <c r="S33" s="66"/>
      <c r="T33" s="109" t="str">
        <f t="shared" si="5"/>
        <v/>
      </c>
      <c r="U33" s="64">
        <f t="shared" si="6"/>
        <v>0</v>
      </c>
      <c r="V33" s="110"/>
      <c r="W33" s="102" t="str">
        <f t="shared" si="7"/>
        <v/>
      </c>
    </row>
    <row r="34" spans="1:23" ht="23.25" x14ac:dyDescent="0.25">
      <c r="A34" s="47" t="s">
        <v>8</v>
      </c>
      <c r="B34" s="49"/>
      <c r="C34" s="48" t="str">
        <f t="shared" si="1"/>
        <v/>
      </c>
      <c r="D34" s="3" t="str">
        <f t="shared" si="2"/>
        <v/>
      </c>
      <c r="E34" s="4"/>
      <c r="F34" s="60"/>
      <c r="G34" s="38"/>
      <c r="H34" s="39"/>
      <c r="I34" s="36"/>
      <c r="J34" s="40"/>
      <c r="K34" s="43"/>
      <c r="L34" s="5" t="s">
        <v>8</v>
      </c>
      <c r="M34" s="103"/>
      <c r="N34" s="64" t="str">
        <f t="shared" si="0"/>
        <v/>
      </c>
      <c r="O34" s="106"/>
      <c r="P34" s="64" t="str">
        <f t="shared" si="3"/>
        <v/>
      </c>
      <c r="Q34" s="66"/>
      <c r="R34" s="109" t="str">
        <f t="shared" si="4"/>
        <v/>
      </c>
      <c r="S34" s="66"/>
      <c r="T34" s="109" t="str">
        <f t="shared" si="5"/>
        <v/>
      </c>
      <c r="U34" s="64">
        <f t="shared" si="6"/>
        <v>0</v>
      </c>
      <c r="V34" s="110"/>
      <c r="W34" s="102" t="str">
        <f t="shared" si="7"/>
        <v/>
      </c>
    </row>
    <row r="35" spans="1:23" ht="23.25" x14ac:dyDescent="0.25">
      <c r="A35" s="47" t="s">
        <v>8</v>
      </c>
      <c r="B35" s="49"/>
      <c r="C35" s="48" t="str">
        <f t="shared" si="1"/>
        <v/>
      </c>
      <c r="D35" s="3" t="str">
        <f t="shared" si="2"/>
        <v/>
      </c>
      <c r="E35" s="4"/>
      <c r="F35" s="59"/>
      <c r="G35" s="14"/>
      <c r="H35" s="15"/>
      <c r="I35" s="31"/>
      <c r="J35" s="8"/>
      <c r="K35" s="9"/>
      <c r="L35" s="5" t="s">
        <v>8</v>
      </c>
      <c r="M35" s="103"/>
      <c r="N35" s="64" t="str">
        <f t="shared" si="0"/>
        <v/>
      </c>
      <c r="O35" s="106"/>
      <c r="P35" s="64" t="str">
        <f t="shared" si="3"/>
        <v/>
      </c>
      <c r="Q35" s="66"/>
      <c r="R35" s="109" t="str">
        <f t="shared" si="4"/>
        <v/>
      </c>
      <c r="S35" s="66"/>
      <c r="T35" s="109" t="str">
        <f t="shared" si="5"/>
        <v/>
      </c>
      <c r="U35" s="64">
        <f t="shared" si="6"/>
        <v>0</v>
      </c>
      <c r="V35" s="110"/>
      <c r="W35" s="102" t="str">
        <f t="shared" si="7"/>
        <v/>
      </c>
    </row>
    <row r="36" spans="1:23" ht="23.25" x14ac:dyDescent="0.25">
      <c r="A36" s="47" t="s">
        <v>8</v>
      </c>
      <c r="B36" s="49"/>
      <c r="C36" s="48" t="str">
        <f t="shared" si="1"/>
        <v/>
      </c>
      <c r="D36" s="3" t="str">
        <f t="shared" si="2"/>
        <v/>
      </c>
      <c r="E36" s="4"/>
      <c r="F36" s="59"/>
      <c r="G36" s="14"/>
      <c r="H36" s="15"/>
      <c r="I36" s="31"/>
      <c r="J36" s="8"/>
      <c r="K36" s="9"/>
      <c r="L36" s="5" t="s">
        <v>8</v>
      </c>
      <c r="M36" s="103"/>
      <c r="N36" s="64" t="str">
        <f t="shared" si="0"/>
        <v/>
      </c>
      <c r="O36" s="106"/>
      <c r="P36" s="64" t="str">
        <f t="shared" si="3"/>
        <v/>
      </c>
      <c r="Q36" s="66"/>
      <c r="R36" s="109" t="str">
        <f t="shared" si="4"/>
        <v/>
      </c>
      <c r="S36" s="66"/>
      <c r="T36" s="109" t="str">
        <f t="shared" si="5"/>
        <v/>
      </c>
      <c r="U36" s="64">
        <f t="shared" si="6"/>
        <v>0</v>
      </c>
      <c r="V36" s="110"/>
      <c r="W36" s="102" t="str">
        <f t="shared" si="7"/>
        <v/>
      </c>
    </row>
    <row r="37" spans="1:23" ht="23.25" x14ac:dyDescent="0.25">
      <c r="A37" s="47" t="s">
        <v>8</v>
      </c>
      <c r="B37" s="49"/>
      <c r="C37" s="48" t="str">
        <f t="shared" si="1"/>
        <v/>
      </c>
      <c r="D37" s="3" t="str">
        <f t="shared" si="2"/>
        <v/>
      </c>
      <c r="E37" s="4"/>
      <c r="F37" s="59"/>
      <c r="G37" s="14"/>
      <c r="H37" s="15"/>
      <c r="I37" s="31"/>
      <c r="J37" s="8"/>
      <c r="K37" s="9"/>
      <c r="L37" s="5" t="s">
        <v>8</v>
      </c>
      <c r="M37" s="103"/>
      <c r="N37" s="64" t="str">
        <f t="shared" si="0"/>
        <v/>
      </c>
      <c r="O37" s="106"/>
      <c r="P37" s="64" t="str">
        <f t="shared" si="3"/>
        <v/>
      </c>
      <c r="Q37" s="66"/>
      <c r="R37" s="109" t="str">
        <f t="shared" si="4"/>
        <v/>
      </c>
      <c r="S37" s="66"/>
      <c r="T37" s="109" t="str">
        <f t="shared" si="5"/>
        <v/>
      </c>
      <c r="U37" s="64">
        <f t="shared" si="6"/>
        <v>0</v>
      </c>
      <c r="V37" s="110"/>
      <c r="W37" s="102" t="str">
        <f t="shared" si="7"/>
        <v/>
      </c>
    </row>
    <row r="38" spans="1:23" ht="23.25" x14ac:dyDescent="0.25">
      <c r="A38" s="47" t="s">
        <v>8</v>
      </c>
      <c r="B38" s="49"/>
      <c r="C38" s="48" t="str">
        <f t="shared" si="1"/>
        <v/>
      </c>
      <c r="D38" s="3" t="str">
        <f t="shared" si="2"/>
        <v/>
      </c>
      <c r="E38" s="4"/>
      <c r="F38" s="59"/>
      <c r="G38" s="6"/>
      <c r="H38" s="7"/>
      <c r="I38" s="31"/>
      <c r="J38" s="8"/>
      <c r="K38" s="9"/>
      <c r="L38" s="5" t="s">
        <v>8</v>
      </c>
      <c r="M38" s="103"/>
      <c r="N38" s="64" t="str">
        <f t="shared" si="0"/>
        <v/>
      </c>
      <c r="O38" s="106"/>
      <c r="P38" s="64" t="str">
        <f t="shared" si="3"/>
        <v/>
      </c>
      <c r="Q38" s="66"/>
      <c r="R38" s="109" t="str">
        <f t="shared" si="4"/>
        <v/>
      </c>
      <c r="S38" s="66"/>
      <c r="T38" s="109" t="str">
        <f t="shared" si="5"/>
        <v/>
      </c>
      <c r="U38" s="64">
        <f t="shared" si="6"/>
        <v>0</v>
      </c>
      <c r="V38" s="110"/>
      <c r="W38" s="102" t="str">
        <f t="shared" si="7"/>
        <v/>
      </c>
    </row>
    <row r="39" spans="1:23" ht="23.25" x14ac:dyDescent="0.25">
      <c r="A39" s="47" t="s">
        <v>8</v>
      </c>
      <c r="B39" s="49"/>
      <c r="C39" s="48" t="str">
        <f t="shared" si="1"/>
        <v/>
      </c>
      <c r="D39" s="3" t="str">
        <f t="shared" si="2"/>
        <v/>
      </c>
      <c r="E39" s="4"/>
      <c r="F39" s="60"/>
      <c r="G39" s="38"/>
      <c r="H39" s="39"/>
      <c r="I39" s="36"/>
      <c r="J39" s="40"/>
      <c r="K39" s="43"/>
      <c r="L39" s="5" t="s">
        <v>8</v>
      </c>
      <c r="M39" s="103"/>
      <c r="N39" s="64" t="str">
        <f t="shared" si="0"/>
        <v/>
      </c>
      <c r="O39" s="106"/>
      <c r="P39" s="64" t="str">
        <f t="shared" si="3"/>
        <v/>
      </c>
      <c r="Q39" s="66"/>
      <c r="R39" s="109" t="str">
        <f t="shared" si="4"/>
        <v/>
      </c>
      <c r="S39" s="66"/>
      <c r="T39" s="109" t="str">
        <f t="shared" si="5"/>
        <v/>
      </c>
      <c r="U39" s="64">
        <f t="shared" si="6"/>
        <v>0</v>
      </c>
      <c r="V39" s="110"/>
      <c r="W39" s="102" t="str">
        <f t="shared" si="7"/>
        <v/>
      </c>
    </row>
    <row r="40" spans="1:23" ht="23.25" x14ac:dyDescent="0.25">
      <c r="A40" s="47" t="s">
        <v>8</v>
      </c>
      <c r="B40" s="49"/>
      <c r="C40" s="48" t="str">
        <f t="shared" si="1"/>
        <v/>
      </c>
      <c r="D40" s="3" t="str">
        <f t="shared" si="2"/>
        <v/>
      </c>
      <c r="E40" s="4"/>
      <c r="F40" s="59"/>
      <c r="G40" s="14"/>
      <c r="H40" s="15"/>
      <c r="I40" s="31"/>
      <c r="J40" s="8"/>
      <c r="K40" s="9"/>
      <c r="L40" s="5" t="s">
        <v>8</v>
      </c>
      <c r="M40" s="103"/>
      <c r="N40" s="64" t="str">
        <f t="shared" si="0"/>
        <v/>
      </c>
      <c r="O40" s="106"/>
      <c r="P40" s="64" t="str">
        <f t="shared" si="3"/>
        <v/>
      </c>
      <c r="Q40" s="66"/>
      <c r="R40" s="109" t="str">
        <f t="shared" si="4"/>
        <v/>
      </c>
      <c r="S40" s="66"/>
      <c r="T40" s="109" t="str">
        <f t="shared" si="5"/>
        <v/>
      </c>
      <c r="U40" s="64">
        <f t="shared" si="6"/>
        <v>0</v>
      </c>
      <c r="V40" s="110"/>
      <c r="W40" s="102" t="str">
        <f t="shared" si="7"/>
        <v/>
      </c>
    </row>
    <row r="41" spans="1:23" ht="24" thickBot="1" x14ac:dyDescent="0.3">
      <c r="A41" s="50" t="s">
        <v>8</v>
      </c>
      <c r="B41" s="49"/>
      <c r="C41" s="48" t="str">
        <f t="shared" si="1"/>
        <v/>
      </c>
      <c r="D41" s="3" t="str">
        <f t="shared" si="2"/>
        <v/>
      </c>
      <c r="E41" s="11"/>
      <c r="F41" s="62"/>
      <c r="G41" s="44"/>
      <c r="H41" s="45"/>
      <c r="I41" s="32"/>
      <c r="J41" s="12"/>
      <c r="K41" s="13"/>
      <c r="L41" s="5" t="s">
        <v>8</v>
      </c>
      <c r="M41" s="105"/>
      <c r="N41" s="65" t="str">
        <f t="shared" si="0"/>
        <v/>
      </c>
      <c r="O41" s="108"/>
      <c r="P41" s="64" t="str">
        <f t="shared" si="3"/>
        <v/>
      </c>
      <c r="Q41" s="68"/>
      <c r="R41" s="109" t="str">
        <f t="shared" si="4"/>
        <v/>
      </c>
      <c r="S41" s="98"/>
      <c r="T41" s="109" t="str">
        <f t="shared" si="5"/>
        <v/>
      </c>
      <c r="U41" s="64">
        <f t="shared" si="6"/>
        <v>0</v>
      </c>
      <c r="V41" s="112"/>
      <c r="W41" s="102" t="str">
        <f t="shared" si="7"/>
        <v/>
      </c>
    </row>
    <row r="42" spans="1:23" ht="16.5" thickTop="1" x14ac:dyDescent="0.25">
      <c r="A42" s="16"/>
      <c r="B42" s="16"/>
      <c r="C42" s="16"/>
      <c r="D42" s="17"/>
      <c r="E42" s="16"/>
      <c r="F42" s="16"/>
      <c r="G42" s="17"/>
      <c r="H42" s="18"/>
      <c r="I42" s="19"/>
      <c r="J42" s="20"/>
      <c r="K42" s="26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3" ht="15.75" x14ac:dyDescent="0.25">
      <c r="A43" s="23"/>
      <c r="B43" s="23"/>
      <c r="C43" s="18" t="s">
        <v>10</v>
      </c>
      <c r="D43" s="25"/>
      <c r="E43" s="26"/>
      <c r="F43" s="26"/>
      <c r="G43" s="27" t="s">
        <v>9</v>
      </c>
      <c r="H43" s="24"/>
      <c r="I43" s="24"/>
      <c r="J43" s="27" t="s">
        <v>9</v>
      </c>
      <c r="K43" s="23"/>
      <c r="L43" s="18" t="s">
        <v>11</v>
      </c>
      <c r="M43" s="24"/>
      <c r="N43" s="28"/>
      <c r="O43" s="28"/>
      <c r="P43" s="24"/>
      <c r="Q43" s="24"/>
      <c r="R43" s="24"/>
      <c r="S43" s="24"/>
      <c r="T43" s="24"/>
      <c r="U43" s="24"/>
      <c r="V43" s="28"/>
    </row>
    <row r="44" spans="1:23" ht="15.75" x14ac:dyDescent="0.25">
      <c r="A44" s="23"/>
      <c r="B44" s="23"/>
      <c r="C44" s="30" t="s">
        <v>12</v>
      </c>
      <c r="D44" s="25"/>
      <c r="E44" s="26"/>
      <c r="F44" s="26"/>
      <c r="G44" s="29" t="s">
        <v>9</v>
      </c>
      <c r="H44" s="24"/>
      <c r="I44" s="24"/>
      <c r="J44" s="29" t="s">
        <v>9</v>
      </c>
      <c r="K44" s="23"/>
      <c r="L44" s="30" t="s">
        <v>12</v>
      </c>
      <c r="M44" s="26"/>
      <c r="N44" s="28"/>
      <c r="O44" s="28"/>
      <c r="P44" s="24"/>
      <c r="Q44" s="24"/>
      <c r="R44" s="24"/>
      <c r="S44" s="24"/>
      <c r="T44" s="24"/>
      <c r="U44" s="24"/>
      <c r="V44" s="28"/>
    </row>
    <row r="45" spans="1:23" ht="15.75" x14ac:dyDescent="0.25">
      <c r="A45" s="23"/>
      <c r="B45" s="23"/>
      <c r="C45" s="30" t="s">
        <v>13</v>
      </c>
      <c r="D45" s="24"/>
      <c r="E45" s="23"/>
      <c r="F45" s="23"/>
      <c r="G45" s="24"/>
      <c r="H45" s="24"/>
      <c r="I45" s="24"/>
      <c r="J45" s="24"/>
      <c r="K45" s="23"/>
      <c r="L45" s="30" t="s">
        <v>13</v>
      </c>
      <c r="M45" s="26"/>
      <c r="N45" s="28"/>
      <c r="O45" s="28"/>
      <c r="P45" s="24"/>
      <c r="Q45" s="24"/>
      <c r="R45" s="24"/>
      <c r="S45" s="24"/>
      <c r="T45" s="24"/>
      <c r="U45" s="24"/>
      <c r="V45" s="28"/>
    </row>
    <row r="46" spans="1:23" ht="15.75" x14ac:dyDescent="0.25">
      <c r="A46" s="23"/>
      <c r="B46" s="23"/>
      <c r="C46" s="23"/>
      <c r="D46" s="24"/>
      <c r="E46" s="23"/>
      <c r="F46" s="23"/>
      <c r="G46" s="24"/>
      <c r="H46" s="24"/>
      <c r="I46" s="24"/>
      <c r="J46" s="24"/>
      <c r="K46" s="23"/>
      <c r="L46" s="23"/>
      <c r="M46" s="24"/>
      <c r="N46" s="28"/>
      <c r="O46" s="28"/>
      <c r="P46" s="24"/>
      <c r="Q46" s="24"/>
      <c r="R46" s="24"/>
      <c r="S46" s="24"/>
      <c r="T46" s="24"/>
      <c r="U46" s="24"/>
      <c r="V46" s="28"/>
    </row>
    <row r="47" spans="1:23" ht="15.75" x14ac:dyDescent="0.25">
      <c r="A47" s="23"/>
      <c r="B47" s="23"/>
      <c r="C47" s="27" t="s">
        <v>14</v>
      </c>
      <c r="D47" s="20"/>
      <c r="E47" s="24"/>
      <c r="F47" s="24"/>
      <c r="G47" s="20"/>
      <c r="H47" s="24"/>
      <c r="I47" s="18" t="s">
        <v>15</v>
      </c>
      <c r="J47" s="29"/>
      <c r="K47" s="23"/>
      <c r="L47" s="18" t="s">
        <v>15</v>
      </c>
      <c r="M47" s="24"/>
      <c r="N47" s="28"/>
      <c r="O47" s="28"/>
      <c r="P47" s="24"/>
      <c r="Q47" s="24"/>
      <c r="R47" s="24"/>
      <c r="S47" s="24"/>
      <c r="T47" s="24"/>
      <c r="U47" s="24"/>
      <c r="V47" s="28"/>
    </row>
    <row r="48" spans="1:23" ht="15.75" x14ac:dyDescent="0.25">
      <c r="A48" s="23"/>
      <c r="B48" s="23"/>
      <c r="C48" s="30" t="s">
        <v>12</v>
      </c>
      <c r="D48" s="25"/>
      <c r="E48" s="26"/>
      <c r="F48" s="26"/>
      <c r="G48" s="27" t="s">
        <v>9</v>
      </c>
      <c r="H48" s="24"/>
      <c r="I48" s="30" t="s">
        <v>12</v>
      </c>
      <c r="J48" s="27" t="s">
        <v>9</v>
      </c>
      <c r="K48" s="23"/>
      <c r="L48" s="30" t="s">
        <v>12</v>
      </c>
      <c r="M48" s="26"/>
      <c r="N48" s="28"/>
      <c r="O48" s="28"/>
      <c r="P48" s="24"/>
      <c r="Q48" s="24"/>
      <c r="R48" s="24"/>
      <c r="S48" s="24"/>
      <c r="T48" s="24"/>
      <c r="U48" s="24"/>
      <c r="V48" s="28"/>
    </row>
    <row r="49" spans="1:22" ht="15.75" x14ac:dyDescent="0.25">
      <c r="A49" s="23"/>
      <c r="B49" s="23"/>
      <c r="C49" s="30" t="s">
        <v>13</v>
      </c>
      <c r="D49" s="25"/>
      <c r="E49" s="26"/>
      <c r="F49" s="26"/>
      <c r="G49" s="29" t="s">
        <v>9</v>
      </c>
      <c r="H49" s="24"/>
      <c r="I49" s="30" t="s">
        <v>13</v>
      </c>
      <c r="J49" s="29" t="s">
        <v>9</v>
      </c>
      <c r="K49" s="23"/>
      <c r="L49" s="30" t="s">
        <v>13</v>
      </c>
      <c r="M49" s="26"/>
      <c r="N49" s="28"/>
      <c r="O49" s="28"/>
      <c r="P49" s="24"/>
      <c r="Q49" s="24"/>
      <c r="R49" s="24"/>
      <c r="S49" s="24"/>
      <c r="T49" s="24"/>
      <c r="U49" s="24"/>
      <c r="V49" s="28"/>
    </row>
    <row r="54" spans="1:22" ht="28.5" x14ac:dyDescent="0.45">
      <c r="D54" s="77" t="s">
        <v>17</v>
      </c>
      <c r="E54" s="76"/>
      <c r="F54" s="76"/>
      <c r="G54" s="76"/>
    </row>
  </sheetData>
  <sheetProtection algorithmName="SHA-512" hashValue="2rEdg7i/ubi7HDtG2/b6N2IcQc/QRnaGbGvUZebstlNdOfImzAVWYpsB/2eCF5m4QNb+uGgk8861hlrCK7CEwA==" saltValue="wum8nL8J9Ku3RLwSnGIv6w==" spinCount="100000" sheet="1"/>
  <mergeCells count="20">
    <mergeCell ref="G5:G6"/>
    <mergeCell ref="H5:H6"/>
    <mergeCell ref="I5:I6"/>
    <mergeCell ref="J5:J6"/>
    <mergeCell ref="A1:W3"/>
    <mergeCell ref="N4:N6"/>
    <mergeCell ref="P4:P6"/>
    <mergeCell ref="Q4:T4"/>
    <mergeCell ref="U4:U6"/>
    <mergeCell ref="W4:W6"/>
    <mergeCell ref="A5:A6"/>
    <mergeCell ref="B5:B6"/>
    <mergeCell ref="C5:C6"/>
    <mergeCell ref="D5:D6"/>
    <mergeCell ref="K5:K6"/>
    <mergeCell ref="L5:L6"/>
    <mergeCell ref="R5:R6"/>
    <mergeCell ref="T5:T6"/>
    <mergeCell ref="E5:E6"/>
    <mergeCell ref="F5:F6"/>
  </mergeCells>
  <conditionalFormatting sqref="A5">
    <cfRule type="cellIs" dxfId="32" priority="19" stopIfTrue="1" operator="equal">
      <formula>"H"</formula>
    </cfRule>
    <cfRule type="cellIs" dxfId="31" priority="20" stopIfTrue="1" operator="equal">
      <formula>"F"</formula>
    </cfRule>
  </conditionalFormatting>
  <conditionalFormatting sqref="A7:B49">
    <cfRule type="cellIs" dxfId="30" priority="13" stopIfTrue="1" operator="equal">
      <formula>"H"</formula>
    </cfRule>
    <cfRule type="cellIs" dxfId="29" priority="14" stopIfTrue="1" operator="equal">
      <formula>"F"</formula>
    </cfRule>
  </conditionalFormatting>
  <conditionalFormatting sqref="E7:F41">
    <cfRule type="cellIs" dxfId="28" priority="12" stopIfTrue="1" operator="between">
      <formula>1</formula>
      <formula>99999999</formula>
    </cfRule>
  </conditionalFormatting>
  <conditionalFormatting sqref="L7:L41">
    <cfRule type="cellIs" dxfId="27" priority="18" stopIfTrue="1" operator="notEqual">
      <formula>"F"</formula>
    </cfRule>
  </conditionalFormatting>
  <conditionalFormatting sqref="M5:M41">
    <cfRule type="cellIs" dxfId="26" priority="11" stopIfTrue="1" operator="lessThan">
      <formula>0</formula>
    </cfRule>
  </conditionalFormatting>
  <conditionalFormatting sqref="M4:N4 P4">
    <cfRule type="cellIs" dxfId="25" priority="17" stopIfTrue="1" operator="lessThan">
      <formula>0</formula>
    </cfRule>
  </conditionalFormatting>
  <conditionalFormatting sqref="M42:U42">
    <cfRule type="cellIs" dxfId="24" priority="5" stopIfTrue="1" operator="lessThan">
      <formula>0</formula>
    </cfRule>
  </conditionalFormatting>
  <conditionalFormatting sqref="N43:O49">
    <cfRule type="cellIs" dxfId="23" priority="22" stopIfTrue="1" operator="lessThan">
      <formula>0</formula>
    </cfRule>
  </conditionalFormatting>
  <conditionalFormatting sqref="O4:O41">
    <cfRule type="cellIs" dxfId="22" priority="10" stopIfTrue="1" operator="lessThan">
      <formula>0</formula>
    </cfRule>
  </conditionalFormatting>
  <conditionalFormatting sqref="Q4:Q6 S5:S6">
    <cfRule type="cellIs" dxfId="21" priority="9" stopIfTrue="1" operator="lessThan">
      <formula>0</formula>
    </cfRule>
  </conditionalFormatting>
  <conditionalFormatting sqref="R5">
    <cfRule type="cellIs" dxfId="20" priority="6" stopIfTrue="1" operator="lessThan">
      <formula>0</formula>
    </cfRule>
  </conditionalFormatting>
  <conditionalFormatting sqref="T5">
    <cfRule type="cellIs" dxfId="19" priority="4" stopIfTrue="1" operator="lessThan">
      <formula>0</formula>
    </cfRule>
  </conditionalFormatting>
  <conditionalFormatting sqref="U4">
    <cfRule type="cellIs" dxfId="18" priority="15" stopIfTrue="1" operator="lessThan">
      <formula>0</formula>
    </cfRule>
  </conditionalFormatting>
  <conditionalFormatting sqref="V4:V49">
    <cfRule type="cellIs" dxfId="17" priority="1" stopIfTrue="1" operator="lessThan">
      <formula>0</formula>
    </cfRule>
  </conditionalFormatting>
  <conditionalFormatting sqref="W4">
    <cfRule type="cellIs" dxfId="16" priority="8" stopIfTrue="1" operator="lessThan">
      <formula>0</formula>
    </cfRule>
  </conditionalFormatting>
  <dataValidations count="1">
    <dataValidation type="list" allowBlank="1" showInputMessage="1" showErrorMessage="1" sqref="A7:A41" xr:uid="{00000000-0002-0000-0600-000000000000}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61" orientation="landscape" horizontalDpi="4294967293" vertic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6"/>
  <sheetViews>
    <sheetView tabSelected="1" topLeftCell="A7" zoomScale="80" zoomScaleNormal="80" workbookViewId="0">
      <selection activeCell="J21" sqref="J21:J23"/>
    </sheetView>
  </sheetViews>
  <sheetFormatPr baseColWidth="10" defaultRowHeight="15" x14ac:dyDescent="0.25"/>
  <cols>
    <col min="1" max="1" width="5.7109375" bestFit="1" customWidth="1"/>
    <col min="2" max="2" width="6.42578125" bestFit="1" customWidth="1"/>
    <col min="3" max="3" width="15.7109375" hidden="1" customWidth="1"/>
    <col min="4" max="4" width="6.42578125" customWidth="1"/>
    <col min="5" max="5" width="13.42578125" hidden="1" customWidth="1"/>
    <col min="6" max="6" width="29.7109375" customWidth="1"/>
    <col min="7" max="7" width="14.85546875" customWidth="1"/>
    <col min="9" max="9" width="0" hidden="1" customWidth="1"/>
    <col min="10" max="10" width="36.140625" style="42" bestFit="1" customWidth="1"/>
    <col min="11" max="11" width="13.28515625" style="51" bestFit="1" customWidth="1"/>
    <col min="12" max="12" width="7.7109375" style="54" customWidth="1"/>
    <col min="13" max="13" width="7.7109375" style="51" customWidth="1"/>
    <col min="14" max="14" width="15" style="83" hidden="1" customWidth="1"/>
    <col min="15" max="16" width="10.85546875" style="83" hidden="1" customWidth="1"/>
    <col min="17" max="17" width="17" style="83" hidden="1" customWidth="1"/>
    <col min="18" max="18" width="11.28515625" style="83" hidden="1" customWidth="1"/>
    <col min="19" max="19" width="14.85546875" style="83" hidden="1" customWidth="1"/>
    <col min="20" max="20" width="15.140625" style="51" hidden="1" customWidth="1"/>
    <col min="21" max="21" width="20.140625" style="51" customWidth="1"/>
    <col min="22" max="22" width="9.42578125" style="51" customWidth="1"/>
    <col min="23" max="23" width="18.140625" style="51" hidden="1" customWidth="1"/>
    <col min="24" max="24" width="9.28515625" style="51" hidden="1" customWidth="1"/>
    <col min="25" max="25" width="6" style="51" hidden="1" customWidth="1"/>
    <col min="26" max="26" width="5.42578125" bestFit="1" customWidth="1"/>
    <col min="27" max="27" width="20.140625" style="51" customWidth="1"/>
    <col min="28" max="28" width="12.42578125" customWidth="1"/>
    <col min="29" max="29" width="5.42578125" customWidth="1"/>
    <col min="30" max="30" width="11.42578125" style="58"/>
    <col min="31" max="31" width="13.28515625" customWidth="1"/>
  </cols>
  <sheetData>
    <row r="1" spans="1:31" ht="28.5" customHeight="1" x14ac:dyDescent="0.25">
      <c r="A1" s="202" t="s">
        <v>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95"/>
      <c r="AB1" s="95"/>
    </row>
    <row r="2" spans="1:31" ht="28.5" customHeight="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95"/>
      <c r="AB2" s="95"/>
    </row>
    <row r="3" spans="1:31" ht="15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95"/>
      <c r="AB3" s="95"/>
    </row>
    <row r="5" spans="1:31" ht="78" customHeight="1" x14ac:dyDescent="0.25">
      <c r="A5" s="205" t="s">
        <v>0</v>
      </c>
      <c r="B5" s="205" t="s">
        <v>1</v>
      </c>
      <c r="C5" s="206" t="s">
        <v>24</v>
      </c>
      <c r="D5" s="201" t="s">
        <v>5</v>
      </c>
      <c r="E5" s="204" t="s">
        <v>28</v>
      </c>
      <c r="F5" s="201" t="s">
        <v>2</v>
      </c>
      <c r="G5" s="201" t="s">
        <v>3</v>
      </c>
      <c r="H5" s="201" t="s">
        <v>29</v>
      </c>
      <c r="I5" s="208" t="s">
        <v>25</v>
      </c>
      <c r="J5" s="201" t="s">
        <v>4</v>
      </c>
      <c r="K5" s="212" t="s">
        <v>56</v>
      </c>
      <c r="L5" s="212"/>
      <c r="M5" s="212"/>
      <c r="N5" s="203" t="s">
        <v>33</v>
      </c>
      <c r="O5" s="203"/>
      <c r="P5" s="203"/>
      <c r="Q5" s="203" t="s">
        <v>35</v>
      </c>
      <c r="R5" s="203"/>
      <c r="S5" s="203"/>
      <c r="T5" s="214" t="s">
        <v>67</v>
      </c>
      <c r="U5" s="214"/>
      <c r="V5" s="214"/>
      <c r="W5" s="214"/>
      <c r="X5" s="214"/>
      <c r="Y5" s="214"/>
      <c r="Z5" s="214"/>
      <c r="AA5" s="159" t="s">
        <v>55</v>
      </c>
      <c r="AB5" s="160"/>
    </row>
    <row r="6" spans="1:31" ht="42.75" customHeight="1" thickBot="1" x14ac:dyDescent="0.3">
      <c r="A6" s="205"/>
      <c r="B6" s="205"/>
      <c r="C6" s="206"/>
      <c r="D6" s="201"/>
      <c r="E6" s="204"/>
      <c r="F6" s="201"/>
      <c r="G6" s="201"/>
      <c r="H6" s="201"/>
      <c r="I6" s="208"/>
      <c r="J6" s="201"/>
      <c r="K6" s="211" t="s">
        <v>32</v>
      </c>
      <c r="L6" s="213"/>
      <c r="M6" s="213"/>
      <c r="N6" s="209" t="s">
        <v>34</v>
      </c>
      <c r="O6" s="209"/>
      <c r="P6" s="209"/>
      <c r="Q6" s="209"/>
      <c r="R6" s="209"/>
      <c r="S6" s="209"/>
      <c r="T6" s="211" t="s">
        <v>66</v>
      </c>
      <c r="U6" s="211"/>
      <c r="V6" s="211"/>
      <c r="W6" s="211"/>
      <c r="X6" s="211"/>
      <c r="Y6" s="211"/>
      <c r="Z6" s="211"/>
      <c r="AA6" s="161" t="s">
        <v>65</v>
      </c>
      <c r="AB6" s="162"/>
    </row>
    <row r="7" spans="1:31" ht="15" customHeight="1" x14ac:dyDescent="0.25">
      <c r="A7" s="205"/>
      <c r="B7" s="205"/>
      <c r="C7" s="206"/>
      <c r="D7" s="201"/>
      <c r="E7" s="204"/>
      <c r="F7" s="201"/>
      <c r="G7" s="201"/>
      <c r="H7" s="201"/>
      <c r="I7" s="208"/>
      <c r="J7" s="201"/>
      <c r="K7" s="213"/>
      <c r="L7" s="213"/>
      <c r="M7" s="213"/>
      <c r="N7" s="209"/>
      <c r="O7" s="209"/>
      <c r="P7" s="209"/>
      <c r="Q7" s="209"/>
      <c r="R7" s="209"/>
      <c r="S7" s="209"/>
      <c r="T7" s="211"/>
      <c r="U7" s="211"/>
      <c r="V7" s="211"/>
      <c r="W7" s="211"/>
      <c r="X7" s="211"/>
      <c r="Y7" s="211"/>
      <c r="Z7" s="211"/>
      <c r="AA7" s="163"/>
      <c r="AB7" s="164"/>
      <c r="AD7" s="157" t="s">
        <v>19</v>
      </c>
      <c r="AE7" s="155" t="s">
        <v>22</v>
      </c>
    </row>
    <row r="8" spans="1:31" ht="60.75" customHeight="1" thickBot="1" x14ac:dyDescent="0.3">
      <c r="A8" s="205"/>
      <c r="B8" s="205"/>
      <c r="C8" s="206"/>
      <c r="D8" s="201"/>
      <c r="E8" s="204"/>
      <c r="F8" s="201"/>
      <c r="G8" s="201"/>
      <c r="H8" s="201"/>
      <c r="I8" s="208"/>
      <c r="J8" s="201"/>
      <c r="K8" s="55" t="s">
        <v>57</v>
      </c>
      <c r="L8" s="55" t="s">
        <v>58</v>
      </c>
      <c r="M8" s="52" t="s">
        <v>6</v>
      </c>
      <c r="N8" s="84" t="s">
        <v>20</v>
      </c>
      <c r="O8" s="85" t="s">
        <v>21</v>
      </c>
      <c r="P8" s="84" t="s">
        <v>6</v>
      </c>
      <c r="Q8" s="84" t="s">
        <v>16</v>
      </c>
      <c r="R8" s="85" t="s">
        <v>21</v>
      </c>
      <c r="S8" s="84" t="s">
        <v>6</v>
      </c>
      <c r="T8" s="55" t="s">
        <v>26</v>
      </c>
      <c r="U8" s="55" t="s">
        <v>53</v>
      </c>
      <c r="V8" s="117" t="s">
        <v>6</v>
      </c>
      <c r="W8" s="55" t="s">
        <v>64</v>
      </c>
      <c r="X8" s="117" t="s">
        <v>6</v>
      </c>
      <c r="Y8" s="55" t="s">
        <v>36</v>
      </c>
      <c r="Z8" s="79" t="s">
        <v>6</v>
      </c>
      <c r="AA8" s="113" t="s">
        <v>59</v>
      </c>
      <c r="AB8" s="79" t="s">
        <v>6</v>
      </c>
      <c r="AD8" s="158"/>
      <c r="AE8" s="156"/>
    </row>
    <row r="9" spans="1:31" ht="21" x14ac:dyDescent="0.25">
      <c r="A9" s="88" t="s">
        <v>8</v>
      </c>
      <c r="B9" s="89" t="s">
        <v>87</v>
      </c>
      <c r="C9" s="90"/>
      <c r="D9" s="91" t="s">
        <v>8</v>
      </c>
      <c r="E9" s="91"/>
      <c r="F9" s="14" t="s">
        <v>76</v>
      </c>
      <c r="G9" s="92" t="s">
        <v>77</v>
      </c>
      <c r="H9" s="118">
        <f>'Femme +57kg'!J8</f>
        <v>71.900000000000006</v>
      </c>
      <c r="I9" s="180"/>
      <c r="J9" s="189" t="s">
        <v>97</v>
      </c>
      <c r="K9" s="57">
        <f>'Femme +57kg'!M8</f>
        <v>70</v>
      </c>
      <c r="L9" s="70">
        <f>SUM(K9:K11)</f>
        <v>296</v>
      </c>
      <c r="M9" s="86">
        <f>IF(K9="","",RANK(L9,$L$9:$L$51,0))</f>
        <v>2</v>
      </c>
      <c r="N9" s="80"/>
      <c r="O9" s="81">
        <f>SUM(N9:N11)</f>
        <v>0</v>
      </c>
      <c r="P9" s="87" t="str">
        <f>IF(N9="","",RANK(O9,$O$9:$O$51,0))</f>
        <v/>
      </c>
      <c r="Q9" s="210"/>
      <c r="R9" s="81">
        <f>SUM(Q9:Q11)</f>
        <v>0</v>
      </c>
      <c r="S9" s="87" t="str">
        <f t="shared" ref="S9:S53" si="0">IF(Q9="","",RANK(Q9,$Q$9:$Q$51,1))</f>
        <v/>
      </c>
      <c r="T9" s="154"/>
      <c r="U9" s="174">
        <v>90</v>
      </c>
      <c r="V9" s="191">
        <f>IF(U9="","",RANK(U9,$U$9:$U$56,1))</f>
        <v>1</v>
      </c>
      <c r="W9" s="197"/>
      <c r="X9" s="191" t="str">
        <f>IF(W9="","",RANK(W9,$W$9:$W$51,0))</f>
        <v/>
      </c>
      <c r="Y9" s="174">
        <f>IF(U9="","",SUM(U9+W9))</f>
        <v>90</v>
      </c>
      <c r="Z9" s="151">
        <f>IF(U9="","",SUM(V9,X9))</f>
        <v>1</v>
      </c>
      <c r="AA9" s="174">
        <v>45</v>
      </c>
      <c r="AB9" s="173">
        <f>IF(AA9="","",RANK(AA9,$AA$9:$AA$51,0))</f>
        <v>1</v>
      </c>
      <c r="AC9" s="69"/>
      <c r="AD9" s="115">
        <f>IF(M9="","",SUM(M9,Z9*2,AB9))</f>
        <v>5</v>
      </c>
      <c r="AE9" s="116">
        <f>IF(AD9="","",RANK(AD9,$AD$9:$AD$51,1))</f>
        <v>1</v>
      </c>
    </row>
    <row r="10" spans="1:31" ht="21" customHeight="1" x14ac:dyDescent="0.25">
      <c r="A10" s="88" t="s">
        <v>7</v>
      </c>
      <c r="B10" s="89" t="s">
        <v>87</v>
      </c>
      <c r="C10" s="90"/>
      <c r="D10" s="91" t="s">
        <v>8</v>
      </c>
      <c r="E10" s="91"/>
      <c r="F10" s="14" t="s">
        <v>83</v>
      </c>
      <c r="G10" s="92" t="s">
        <v>84</v>
      </c>
      <c r="H10" s="118">
        <f>'Homme +80kg'!J8</f>
        <v>84.35</v>
      </c>
      <c r="I10" s="180"/>
      <c r="J10" s="189"/>
      <c r="K10" s="56">
        <f>'Homme +80kg'!M8</f>
        <v>101</v>
      </c>
      <c r="L10" s="185"/>
      <c r="M10" s="186"/>
      <c r="N10" s="80"/>
      <c r="O10" s="190"/>
      <c r="P10" s="200"/>
      <c r="Q10" s="210"/>
      <c r="R10" s="190"/>
      <c r="S10" s="87" t="str">
        <f t="shared" si="0"/>
        <v/>
      </c>
      <c r="T10" s="154"/>
      <c r="U10" s="174"/>
      <c r="V10" s="192"/>
      <c r="W10" s="198"/>
      <c r="X10" s="192"/>
      <c r="Y10" s="174"/>
      <c r="Z10" s="152"/>
      <c r="AA10" s="174"/>
      <c r="AB10" s="173"/>
      <c r="AC10" s="69"/>
      <c r="AD10" s="165"/>
      <c r="AE10" s="166"/>
    </row>
    <row r="11" spans="1:31" ht="21" x14ac:dyDescent="0.25">
      <c r="A11" s="88" t="s">
        <v>7</v>
      </c>
      <c r="B11" s="89" t="s">
        <v>87</v>
      </c>
      <c r="C11" s="90"/>
      <c r="D11" s="91" t="s">
        <v>8</v>
      </c>
      <c r="E11" s="91"/>
      <c r="F11" s="6" t="s">
        <v>81</v>
      </c>
      <c r="G11" s="93" t="s">
        <v>82</v>
      </c>
      <c r="H11" s="118">
        <f>'Homme -70kg'!J7</f>
        <v>65.599999999999994</v>
      </c>
      <c r="I11" s="180"/>
      <c r="J11" s="189"/>
      <c r="K11" s="56">
        <f>'Homme -70kg'!M7</f>
        <v>125</v>
      </c>
      <c r="L11" s="187"/>
      <c r="M11" s="188"/>
      <c r="N11" s="80"/>
      <c r="O11" s="190"/>
      <c r="P11" s="200"/>
      <c r="Q11" s="210"/>
      <c r="R11" s="190"/>
      <c r="S11" s="87" t="str">
        <f t="shared" si="0"/>
        <v/>
      </c>
      <c r="T11" s="154"/>
      <c r="U11" s="174"/>
      <c r="V11" s="193"/>
      <c r="W11" s="199"/>
      <c r="X11" s="193"/>
      <c r="Y11" s="174"/>
      <c r="Z11" s="153"/>
      <c r="AA11" s="174"/>
      <c r="AB11" s="173"/>
      <c r="AC11" s="69"/>
      <c r="AD11" s="167"/>
      <c r="AE11" s="168"/>
    </row>
    <row r="12" spans="1:31" ht="21" x14ac:dyDescent="0.25">
      <c r="A12" s="88" t="s">
        <v>8</v>
      </c>
      <c r="B12" s="89" t="s">
        <v>87</v>
      </c>
      <c r="C12" s="90"/>
      <c r="D12" s="91" t="s">
        <v>8</v>
      </c>
      <c r="E12" s="91"/>
      <c r="F12" s="6" t="s">
        <v>73</v>
      </c>
      <c r="G12" s="93" t="s">
        <v>74</v>
      </c>
      <c r="H12" s="118">
        <f>'Femme -57kg'!J7</f>
        <v>56.9</v>
      </c>
      <c r="I12" s="180"/>
      <c r="J12" s="189" t="s">
        <v>98</v>
      </c>
      <c r="K12" s="56">
        <f>'Femme -57kg'!M7</f>
        <v>55</v>
      </c>
      <c r="L12" s="70">
        <f>SUM(K12:K14)</f>
        <v>360</v>
      </c>
      <c r="M12" s="86">
        <f>IF(K12="","",RANK(L12,$L$9:$L$51,0))</f>
        <v>1</v>
      </c>
      <c r="N12" s="80"/>
      <c r="O12" s="81">
        <f>SUM(N12:N14)</f>
        <v>0</v>
      </c>
      <c r="P12" s="87" t="str">
        <f>IF(N12="","",RANK(O12,$O$9:$O$51,0))</f>
        <v/>
      </c>
      <c r="Q12" s="218"/>
      <c r="R12" s="81">
        <f>SUM(Q12:Q14)</f>
        <v>0</v>
      </c>
      <c r="S12" s="87" t="str">
        <f t="shared" si="0"/>
        <v/>
      </c>
      <c r="T12" s="154"/>
      <c r="U12" s="175">
        <v>216</v>
      </c>
      <c r="V12" s="191">
        <f t="shared" ref="V12" si="1">IF(U12="","",RANK(U12,$U$9:$U$56,1))</f>
        <v>2</v>
      </c>
      <c r="W12" s="215"/>
      <c r="X12" s="191" t="str">
        <f t="shared" ref="X12" si="2">IF(W12="","",RANK(W12,$W$9:$W$51,0))</f>
        <v/>
      </c>
      <c r="Y12" s="174">
        <f>IF(U12="","",SUM(U12+W12))</f>
        <v>216</v>
      </c>
      <c r="Z12" s="151">
        <f t="shared" ref="Z12" si="3">IF(U12="","",SUM(V12,X12))</f>
        <v>2</v>
      </c>
      <c r="AA12" s="175">
        <v>39</v>
      </c>
      <c r="AB12" s="173">
        <f>IF(AA12="","",RANK(AA12,$AA$9:$AA$51,0))</f>
        <v>2</v>
      </c>
      <c r="AC12" s="69"/>
      <c r="AD12" s="114">
        <f>IF(M12="","",SUM(M12,Z12*2,AB12))</f>
        <v>7</v>
      </c>
      <c r="AE12" s="3">
        <f>IF(AD12="","",RANK(AD12,$AD$9:$AD$51,1))</f>
        <v>2</v>
      </c>
    </row>
    <row r="13" spans="1:31" ht="21" x14ac:dyDescent="0.25">
      <c r="A13" s="88" t="s">
        <v>7</v>
      </c>
      <c r="B13" s="89" t="s">
        <v>87</v>
      </c>
      <c r="C13" s="90"/>
      <c r="D13" s="91" t="s">
        <v>8</v>
      </c>
      <c r="E13" s="90"/>
      <c r="F13" s="6" t="s">
        <v>68</v>
      </c>
      <c r="G13" s="93" t="s">
        <v>69</v>
      </c>
      <c r="H13" s="118">
        <f>'Homme +80kg'!J7</f>
        <v>86.35</v>
      </c>
      <c r="I13" s="180"/>
      <c r="J13" s="189"/>
      <c r="K13" s="56">
        <f>'Homme +80kg'!M7</f>
        <v>175</v>
      </c>
      <c r="L13" s="181"/>
      <c r="M13" s="182"/>
      <c r="N13" s="80"/>
      <c r="O13" s="81"/>
      <c r="P13" s="200"/>
      <c r="Q13" s="218"/>
      <c r="R13" s="81"/>
      <c r="S13" s="87" t="str">
        <f t="shared" si="0"/>
        <v/>
      </c>
      <c r="T13" s="154"/>
      <c r="U13" s="175"/>
      <c r="V13" s="192"/>
      <c r="W13" s="216"/>
      <c r="X13" s="192"/>
      <c r="Y13" s="174"/>
      <c r="Z13" s="152"/>
      <c r="AA13" s="175"/>
      <c r="AB13" s="173"/>
      <c r="AC13" s="69"/>
      <c r="AD13" s="169"/>
      <c r="AE13" s="170"/>
    </row>
    <row r="14" spans="1:31" ht="21" x14ac:dyDescent="0.25">
      <c r="A14" s="88" t="s">
        <v>7</v>
      </c>
      <c r="B14" s="89" t="s">
        <v>87</v>
      </c>
      <c r="C14" s="90"/>
      <c r="D14" s="91" t="s">
        <v>8</v>
      </c>
      <c r="E14" s="90"/>
      <c r="F14" s="6" t="s">
        <v>88</v>
      </c>
      <c r="G14" s="93" t="s">
        <v>89</v>
      </c>
      <c r="H14" s="118">
        <f>'Homme +80kg'!J11</f>
        <v>80.55</v>
      </c>
      <c r="I14" s="180"/>
      <c r="J14" s="189"/>
      <c r="K14" s="56">
        <f>'Homme +80kg'!M11</f>
        <v>130</v>
      </c>
      <c r="L14" s="183"/>
      <c r="M14" s="184"/>
      <c r="N14" s="80"/>
      <c r="O14" s="81"/>
      <c r="P14" s="200"/>
      <c r="Q14" s="218"/>
      <c r="R14" s="81"/>
      <c r="S14" s="87" t="str">
        <f t="shared" si="0"/>
        <v/>
      </c>
      <c r="T14" s="154"/>
      <c r="U14" s="175"/>
      <c r="V14" s="193"/>
      <c r="W14" s="217"/>
      <c r="X14" s="193"/>
      <c r="Y14" s="174"/>
      <c r="Z14" s="153"/>
      <c r="AA14" s="175"/>
      <c r="AB14" s="173"/>
      <c r="AC14" s="69"/>
      <c r="AD14" s="171"/>
      <c r="AE14" s="172"/>
    </row>
    <row r="15" spans="1:31" ht="21" x14ac:dyDescent="0.25">
      <c r="A15" s="88" t="s">
        <v>8</v>
      </c>
      <c r="B15" s="89"/>
      <c r="C15" s="90"/>
      <c r="D15" s="91" t="s">
        <v>8</v>
      </c>
      <c r="E15" s="91"/>
      <c r="F15" s="6" t="s">
        <v>71</v>
      </c>
      <c r="G15" s="93" t="s">
        <v>72</v>
      </c>
      <c r="H15" s="118">
        <f>'Femme +57kg'!J7</f>
        <v>61.6</v>
      </c>
      <c r="I15" s="180"/>
      <c r="J15" s="189" t="s">
        <v>99</v>
      </c>
      <c r="K15" s="56">
        <f>'Femme +57kg'!M7</f>
        <v>68</v>
      </c>
      <c r="L15" s="70">
        <f>SUM(K15:K17)</f>
        <v>213.6</v>
      </c>
      <c r="M15" s="86">
        <f>IF(K15="","",RANK(L15,$L$9:$L$51,0))</f>
        <v>3</v>
      </c>
      <c r="N15" s="80"/>
      <c r="O15" s="81">
        <f>SUM(N15:N17)</f>
        <v>0</v>
      </c>
      <c r="P15" s="87" t="str">
        <f>IF(N15="","",RANK(O15,$O$9:$O$51,0))</f>
        <v/>
      </c>
      <c r="Q15" s="210"/>
      <c r="R15" s="81">
        <f>SUM(Q15:Q17)</f>
        <v>0</v>
      </c>
      <c r="S15" s="87" t="str">
        <f t="shared" si="0"/>
        <v/>
      </c>
      <c r="T15" s="154"/>
      <c r="U15" s="154">
        <v>243</v>
      </c>
      <c r="V15" s="191">
        <f t="shared" ref="V15" si="4">IF(U15="","",RANK(U15,$U$9:$U$56,1))</f>
        <v>3</v>
      </c>
      <c r="W15" s="194"/>
      <c r="X15" s="191" t="str">
        <f t="shared" ref="X15" si="5">IF(W15="","",RANK(W15,$W$9:$W$51,0))</f>
        <v/>
      </c>
      <c r="Y15" s="174">
        <f>IF(U15="","",SUM(U15+W15))</f>
        <v>243</v>
      </c>
      <c r="Z15" s="151">
        <f t="shared" ref="Z15" si="6">IF(U15="","",SUM(V15,X15))</f>
        <v>3</v>
      </c>
      <c r="AA15" s="154">
        <v>9</v>
      </c>
      <c r="AB15" s="151">
        <f>IF(AA15="","",RANK(AA15,$AA$9:$AA$51,0))</f>
        <v>3</v>
      </c>
      <c r="AC15" s="69"/>
      <c r="AD15" s="114">
        <f>IF(M15="","",SUM(M15,Z15*2,AB15))</f>
        <v>12</v>
      </c>
      <c r="AE15" s="3">
        <f>IF(AD15="","",RANK(AD15,$AD$9:$AD$51,1))</f>
        <v>3</v>
      </c>
    </row>
    <row r="16" spans="1:31" ht="21" x14ac:dyDescent="0.25">
      <c r="A16" s="88" t="s">
        <v>7</v>
      </c>
      <c r="B16" s="89"/>
      <c r="C16" s="90"/>
      <c r="D16" s="91" t="s">
        <v>8</v>
      </c>
      <c r="E16" s="90"/>
      <c r="F16" s="6" t="s">
        <v>75</v>
      </c>
      <c r="G16" s="93" t="s">
        <v>78</v>
      </c>
      <c r="H16" s="118">
        <f>'Homme Master'!J7</f>
        <v>103.15</v>
      </c>
      <c r="I16" s="180"/>
      <c r="J16" s="189"/>
      <c r="K16" s="56">
        <f>'Homme Master'!M7</f>
        <v>70</v>
      </c>
      <c r="L16" s="181"/>
      <c r="M16" s="182"/>
      <c r="N16" s="80"/>
      <c r="O16" s="81"/>
      <c r="P16" s="200"/>
      <c r="Q16" s="210"/>
      <c r="R16" s="81"/>
      <c r="S16" s="87" t="str">
        <f t="shared" si="0"/>
        <v/>
      </c>
      <c r="T16" s="154"/>
      <c r="U16" s="154"/>
      <c r="V16" s="192"/>
      <c r="W16" s="195"/>
      <c r="X16" s="192"/>
      <c r="Y16" s="174"/>
      <c r="Z16" s="152"/>
      <c r="AA16" s="154"/>
      <c r="AB16" s="152"/>
      <c r="AC16" s="69"/>
      <c r="AD16" s="169"/>
      <c r="AE16" s="170"/>
    </row>
    <row r="17" spans="1:34" ht="21" x14ac:dyDescent="0.25">
      <c r="A17" s="88" t="s">
        <v>7</v>
      </c>
      <c r="B17" s="89"/>
      <c r="C17" s="90"/>
      <c r="D17" s="91" t="s">
        <v>8</v>
      </c>
      <c r="E17" s="90"/>
      <c r="F17" s="6" t="s">
        <v>85</v>
      </c>
      <c r="G17" s="93" t="s">
        <v>86</v>
      </c>
      <c r="H17" s="118">
        <f>'Homme -80kg'!J7</f>
        <v>75.599999999999994</v>
      </c>
      <c r="I17" s="180"/>
      <c r="J17" s="189"/>
      <c r="K17" s="56">
        <f>'Homme -80kg'!J7</f>
        <v>75.599999999999994</v>
      </c>
      <c r="L17" s="183"/>
      <c r="M17" s="184"/>
      <c r="N17" s="80"/>
      <c r="O17" s="81"/>
      <c r="P17" s="200"/>
      <c r="Q17" s="210"/>
      <c r="R17" s="81"/>
      <c r="S17" s="87" t="str">
        <f t="shared" si="0"/>
        <v/>
      </c>
      <c r="T17" s="154"/>
      <c r="U17" s="154"/>
      <c r="V17" s="193"/>
      <c r="W17" s="196"/>
      <c r="X17" s="193"/>
      <c r="Y17" s="174"/>
      <c r="Z17" s="153"/>
      <c r="AA17" s="154"/>
      <c r="AB17" s="153"/>
      <c r="AC17" s="69"/>
      <c r="AD17" s="171"/>
      <c r="AE17" s="172"/>
    </row>
    <row r="18" spans="1:34" ht="21" x14ac:dyDescent="0.25">
      <c r="A18" s="88" t="s">
        <v>8</v>
      </c>
      <c r="B18" s="89"/>
      <c r="C18" s="90"/>
      <c r="D18" s="91" t="s">
        <v>8</v>
      </c>
      <c r="E18" s="90"/>
      <c r="F18" s="6"/>
      <c r="G18" s="93"/>
      <c r="H18" s="63"/>
      <c r="I18" s="180"/>
      <c r="J18" s="207"/>
      <c r="K18" s="56"/>
      <c r="L18" s="70">
        <f>SUM(K18:K20)</f>
        <v>0</v>
      </c>
      <c r="M18" s="86" t="str">
        <f>IF(K18="","",RANK(L18,$L$9:$L$51,0))</f>
        <v/>
      </c>
      <c r="N18" s="80"/>
      <c r="O18" s="81">
        <f>SUM(N18:N20)</f>
        <v>0</v>
      </c>
      <c r="P18" s="87" t="str">
        <f>IF(N18="","",RANK(O18,$O$9:$O$51,0))</f>
        <v/>
      </c>
      <c r="Q18" s="210"/>
      <c r="R18" s="81">
        <f>SUM(Q18:Q20)</f>
        <v>0</v>
      </c>
      <c r="S18" s="87" t="str">
        <f t="shared" si="0"/>
        <v/>
      </c>
      <c r="T18" s="154"/>
      <c r="U18" s="154"/>
      <c r="V18" s="191" t="str">
        <f t="shared" ref="V18" si="7">IF(U18="","",RANK(U18,$U$9:$U$56,1))</f>
        <v/>
      </c>
      <c r="W18" s="194"/>
      <c r="X18" s="191" t="str">
        <f t="shared" ref="X18" si="8">IF(W18="","",RANK(W18,$W$9:$W$51,0))</f>
        <v/>
      </c>
      <c r="Y18" s="174" t="str">
        <f>IF(U18="","",SUM(U18+W18))</f>
        <v/>
      </c>
      <c r="Z18" s="151" t="str">
        <f t="shared" ref="Z18" si="9">IF(U18="","",SUM(V18,X18))</f>
        <v/>
      </c>
      <c r="AA18" s="154"/>
      <c r="AB18" s="151" t="str">
        <f>IF(AA18="","",RANK(AA18,$AA$9:$AA$51,0))</f>
        <v/>
      </c>
      <c r="AC18" s="69"/>
      <c r="AD18" s="114" t="str">
        <f>IF(M18="","",SUM(M18,Z18*2,AB18))</f>
        <v/>
      </c>
      <c r="AE18" s="3" t="str">
        <f>IF(AD18="","",RANK(AD18,$AD$9:$AD$51,1))</f>
        <v/>
      </c>
    </row>
    <row r="19" spans="1:34" ht="21" x14ac:dyDescent="0.25">
      <c r="A19" s="88" t="s">
        <v>7</v>
      </c>
      <c r="B19" s="89"/>
      <c r="C19" s="90"/>
      <c r="D19" s="91" t="s">
        <v>8</v>
      </c>
      <c r="E19" s="90"/>
      <c r="F19" s="6"/>
      <c r="G19" s="93"/>
      <c r="H19" s="63"/>
      <c r="I19" s="180"/>
      <c r="J19" s="207"/>
      <c r="K19" s="56"/>
      <c r="L19" s="181"/>
      <c r="M19" s="182"/>
      <c r="N19" s="80"/>
      <c r="O19" s="81"/>
      <c r="P19" s="200"/>
      <c r="Q19" s="210"/>
      <c r="R19" s="81"/>
      <c r="S19" s="87" t="str">
        <f t="shared" si="0"/>
        <v/>
      </c>
      <c r="T19" s="154"/>
      <c r="U19" s="154"/>
      <c r="V19" s="192"/>
      <c r="W19" s="195"/>
      <c r="X19" s="192"/>
      <c r="Y19" s="174"/>
      <c r="Z19" s="152"/>
      <c r="AA19" s="154"/>
      <c r="AB19" s="152"/>
      <c r="AC19" s="69"/>
      <c r="AD19" s="169"/>
      <c r="AE19" s="170"/>
      <c r="AH19" s="75"/>
    </row>
    <row r="20" spans="1:34" ht="21" x14ac:dyDescent="0.25">
      <c r="A20" s="88" t="s">
        <v>7</v>
      </c>
      <c r="B20" s="89"/>
      <c r="C20" s="90"/>
      <c r="D20" s="91" t="s">
        <v>8</v>
      </c>
      <c r="E20" s="91"/>
      <c r="F20" s="6"/>
      <c r="G20" s="93"/>
      <c r="H20" s="63"/>
      <c r="I20" s="180"/>
      <c r="J20" s="207"/>
      <c r="K20" s="56"/>
      <c r="L20" s="183"/>
      <c r="M20" s="184"/>
      <c r="N20" s="80"/>
      <c r="O20" s="81"/>
      <c r="P20" s="200"/>
      <c r="Q20" s="210"/>
      <c r="R20" s="81"/>
      <c r="S20" s="87" t="str">
        <f t="shared" si="0"/>
        <v/>
      </c>
      <c r="T20" s="154"/>
      <c r="U20" s="154"/>
      <c r="V20" s="193"/>
      <c r="W20" s="196"/>
      <c r="X20" s="193"/>
      <c r="Y20" s="174"/>
      <c r="Z20" s="153"/>
      <c r="AA20" s="154"/>
      <c r="AB20" s="153"/>
      <c r="AC20" s="69"/>
      <c r="AD20" s="171"/>
      <c r="AE20" s="172"/>
    </row>
    <row r="21" spans="1:34" ht="21" x14ac:dyDescent="0.25">
      <c r="A21" s="88" t="s">
        <v>8</v>
      </c>
      <c r="B21" s="89"/>
      <c r="C21" s="90"/>
      <c r="D21" s="91" t="s">
        <v>8</v>
      </c>
      <c r="E21" s="91"/>
      <c r="F21" s="14"/>
      <c r="G21" s="92"/>
      <c r="H21" s="63"/>
      <c r="I21" s="180"/>
      <c r="J21" s="189"/>
      <c r="K21" s="56"/>
      <c r="L21" s="70">
        <f>SUM(K21:K23)</f>
        <v>0</v>
      </c>
      <c r="M21" s="86" t="str">
        <f>IF(K21="","",RANK(L21,$L$9:$L$51,0))</f>
        <v/>
      </c>
      <c r="N21" s="80"/>
      <c r="O21" s="81">
        <f>SUM(N21:N23)</f>
        <v>0</v>
      </c>
      <c r="P21" s="87" t="str">
        <f>IF(N21="","",RANK(O21,$O$9:$O$51,0))</f>
        <v/>
      </c>
      <c r="Q21" s="210"/>
      <c r="R21" s="81">
        <f>SUM(Q21:Q23)</f>
        <v>0</v>
      </c>
      <c r="S21" s="87" t="str">
        <f t="shared" si="0"/>
        <v/>
      </c>
      <c r="T21" s="154"/>
      <c r="U21" s="154"/>
      <c r="V21" s="191" t="str">
        <f t="shared" ref="V21" si="10">IF(U21="","",RANK(U21,$U$9:$U$56,1))</f>
        <v/>
      </c>
      <c r="W21" s="194"/>
      <c r="X21" s="191" t="str">
        <f t="shared" ref="X21" si="11">IF(W21="","",RANK(W21,$W$9:$W$51,0))</f>
        <v/>
      </c>
      <c r="Y21" s="174" t="str">
        <f>IF(U21="","",SUM(U21+W21))</f>
        <v/>
      </c>
      <c r="Z21" s="151" t="str">
        <f t="shared" ref="Z21" si="12">IF(U21="","",SUM(V21,X21))</f>
        <v/>
      </c>
      <c r="AA21" s="154"/>
      <c r="AB21" s="151" t="str">
        <f>IF(AA21="","",RANK(AA21,$AA$9:$AA$51,0))</f>
        <v/>
      </c>
      <c r="AC21" s="69"/>
      <c r="AD21" s="114" t="str">
        <f>IF(M21="","",SUM(M21,Z21*2,AB21))</f>
        <v/>
      </c>
      <c r="AE21" s="3" t="str">
        <f>IF(AD21="","",RANK(AD21,$AD$9:$AD$51,1))</f>
        <v/>
      </c>
    </row>
    <row r="22" spans="1:34" ht="21" x14ac:dyDescent="0.25">
      <c r="A22" s="88" t="s">
        <v>7</v>
      </c>
      <c r="B22" s="89"/>
      <c r="C22" s="90"/>
      <c r="D22" s="91" t="s">
        <v>8</v>
      </c>
      <c r="E22" s="91"/>
      <c r="F22" s="14"/>
      <c r="G22" s="92"/>
      <c r="H22" s="63"/>
      <c r="I22" s="180"/>
      <c r="J22" s="189"/>
      <c r="K22" s="56"/>
      <c r="L22" s="181"/>
      <c r="M22" s="182"/>
      <c r="N22" s="80"/>
      <c r="O22" s="81"/>
      <c r="P22" s="200"/>
      <c r="Q22" s="210"/>
      <c r="R22" s="81"/>
      <c r="S22" s="87" t="str">
        <f t="shared" si="0"/>
        <v/>
      </c>
      <c r="T22" s="154"/>
      <c r="U22" s="154"/>
      <c r="V22" s="192"/>
      <c r="W22" s="195"/>
      <c r="X22" s="192"/>
      <c r="Y22" s="174"/>
      <c r="Z22" s="152"/>
      <c r="AA22" s="154"/>
      <c r="AB22" s="152"/>
      <c r="AC22" s="69"/>
      <c r="AD22" s="169"/>
      <c r="AE22" s="170"/>
      <c r="AH22" s="42"/>
    </row>
    <row r="23" spans="1:34" ht="21" x14ac:dyDescent="0.25">
      <c r="A23" s="88" t="s">
        <v>7</v>
      </c>
      <c r="B23" s="89"/>
      <c r="C23" s="90"/>
      <c r="D23" s="91" t="s">
        <v>8</v>
      </c>
      <c r="E23" s="91"/>
      <c r="F23" s="14"/>
      <c r="G23" s="92"/>
      <c r="H23" s="63"/>
      <c r="I23" s="180"/>
      <c r="J23" s="189"/>
      <c r="K23" s="56"/>
      <c r="L23" s="183"/>
      <c r="M23" s="184"/>
      <c r="N23" s="80"/>
      <c r="O23" s="81"/>
      <c r="P23" s="200"/>
      <c r="Q23" s="210"/>
      <c r="R23" s="81"/>
      <c r="S23" s="87" t="str">
        <f t="shared" si="0"/>
        <v/>
      </c>
      <c r="T23" s="154"/>
      <c r="U23" s="154"/>
      <c r="V23" s="193"/>
      <c r="W23" s="196"/>
      <c r="X23" s="193"/>
      <c r="Y23" s="174"/>
      <c r="Z23" s="153"/>
      <c r="AA23" s="154"/>
      <c r="AB23" s="153"/>
      <c r="AC23" s="69"/>
      <c r="AD23" s="171"/>
      <c r="AE23" s="172"/>
    </row>
    <row r="24" spans="1:34" ht="21" x14ac:dyDescent="0.25">
      <c r="A24" s="88" t="s">
        <v>8</v>
      </c>
      <c r="B24" s="89"/>
      <c r="C24" s="90"/>
      <c r="D24" s="91" t="s">
        <v>8</v>
      </c>
      <c r="E24" s="91"/>
      <c r="F24" s="14"/>
      <c r="G24" s="92"/>
      <c r="H24" s="63"/>
      <c r="I24" s="180"/>
      <c r="J24" s="189"/>
      <c r="K24" s="56"/>
      <c r="L24" s="70">
        <f>SUM(K24:K26)</f>
        <v>0</v>
      </c>
      <c r="M24" s="86" t="str">
        <f>IF(K24="","",RANK(L24,$L$9:$L$51,0))</f>
        <v/>
      </c>
      <c r="N24" s="80"/>
      <c r="O24" s="81">
        <f>SUM(N24:N26)</f>
        <v>0</v>
      </c>
      <c r="P24" s="87" t="str">
        <f>IF(N24="","",RANK(O24,$O$9:$O$51,0))</f>
        <v/>
      </c>
      <c r="Q24" s="210"/>
      <c r="R24" s="81">
        <f>SUM(Q24:Q26)</f>
        <v>0</v>
      </c>
      <c r="S24" s="87" t="str">
        <f t="shared" si="0"/>
        <v/>
      </c>
      <c r="T24" s="154"/>
      <c r="U24" s="154"/>
      <c r="V24" s="191" t="str">
        <f t="shared" ref="V24" si="13">IF(U24="","",RANK(U24,$U$9:$U$56,1))</f>
        <v/>
      </c>
      <c r="W24" s="194"/>
      <c r="X24" s="191" t="str">
        <f t="shared" ref="X24" si="14">IF(W24="","",RANK(W24,$W$9:$W$51,0))</f>
        <v/>
      </c>
      <c r="Y24" s="174" t="str">
        <f>IF(U24="","",SUM(U24+W24))</f>
        <v/>
      </c>
      <c r="Z24" s="151" t="str">
        <f t="shared" ref="Z24" si="15">IF(U24="","",SUM(V24,X24))</f>
        <v/>
      </c>
      <c r="AA24" s="154"/>
      <c r="AB24" s="151" t="str">
        <f>IF(AA24="","",RANK(AA24,$AA$9:$AA$51,0))</f>
        <v/>
      </c>
      <c r="AC24" s="69"/>
      <c r="AD24" s="114" t="str">
        <f>IF(M24="","",SUM(M24,Z24*2,AB24))</f>
        <v/>
      </c>
      <c r="AE24" s="3" t="str">
        <f>IF(AD24="","",RANK(AD24,$AD$9:$AD$51,1))</f>
        <v/>
      </c>
    </row>
    <row r="25" spans="1:34" ht="21" x14ac:dyDescent="0.25">
      <c r="A25" s="88" t="s">
        <v>7</v>
      </c>
      <c r="B25" s="89"/>
      <c r="C25" s="90"/>
      <c r="D25" s="91" t="s">
        <v>8</v>
      </c>
      <c r="E25" s="91"/>
      <c r="F25" s="14"/>
      <c r="G25" s="92"/>
      <c r="H25" s="63"/>
      <c r="I25" s="180"/>
      <c r="J25" s="189"/>
      <c r="K25" s="56"/>
      <c r="L25" s="181"/>
      <c r="M25" s="182"/>
      <c r="N25" s="80"/>
      <c r="O25" s="81"/>
      <c r="P25" s="200"/>
      <c r="Q25" s="210"/>
      <c r="R25" s="81"/>
      <c r="S25" s="87" t="str">
        <f t="shared" si="0"/>
        <v/>
      </c>
      <c r="T25" s="154"/>
      <c r="U25" s="154"/>
      <c r="V25" s="192"/>
      <c r="W25" s="195"/>
      <c r="X25" s="192"/>
      <c r="Y25" s="174"/>
      <c r="Z25" s="152"/>
      <c r="AA25" s="154"/>
      <c r="AB25" s="152"/>
      <c r="AC25" s="69"/>
      <c r="AD25" s="169"/>
      <c r="AE25" s="170"/>
    </row>
    <row r="26" spans="1:34" ht="21" x14ac:dyDescent="0.25">
      <c r="A26" s="88" t="s">
        <v>7</v>
      </c>
      <c r="B26" s="89"/>
      <c r="C26" s="90"/>
      <c r="D26" s="91" t="s">
        <v>8</v>
      </c>
      <c r="E26" s="91"/>
      <c r="F26" s="6"/>
      <c r="G26" s="93"/>
      <c r="H26" s="63"/>
      <c r="I26" s="180"/>
      <c r="J26" s="189"/>
      <c r="K26" s="56"/>
      <c r="L26" s="183"/>
      <c r="M26" s="184"/>
      <c r="N26" s="80"/>
      <c r="O26" s="81"/>
      <c r="P26" s="200"/>
      <c r="Q26" s="210"/>
      <c r="R26" s="81"/>
      <c r="S26" s="87" t="str">
        <f t="shared" si="0"/>
        <v/>
      </c>
      <c r="T26" s="154"/>
      <c r="U26" s="154"/>
      <c r="V26" s="193"/>
      <c r="W26" s="196"/>
      <c r="X26" s="193"/>
      <c r="Y26" s="174"/>
      <c r="Z26" s="153"/>
      <c r="AA26" s="154"/>
      <c r="AB26" s="153"/>
      <c r="AC26" s="69"/>
      <c r="AD26" s="171"/>
      <c r="AE26" s="172"/>
    </row>
    <row r="27" spans="1:34" ht="21" x14ac:dyDescent="0.25">
      <c r="A27" s="88" t="s">
        <v>8</v>
      </c>
      <c r="B27" s="89"/>
      <c r="C27" s="90"/>
      <c r="D27" s="91" t="s">
        <v>8</v>
      </c>
      <c r="E27" s="91"/>
      <c r="F27" s="6"/>
      <c r="G27" s="93"/>
      <c r="H27" s="63"/>
      <c r="I27" s="180"/>
      <c r="J27" s="189"/>
      <c r="K27" s="56"/>
      <c r="L27" s="70">
        <f>SUM(K27:K29)</f>
        <v>0</v>
      </c>
      <c r="M27" s="86" t="str">
        <f>IF(K27="","",RANK(L27,$L$9:$L$51,0))</f>
        <v/>
      </c>
      <c r="N27" s="80"/>
      <c r="O27" s="81">
        <f>SUM(N27:N29)</f>
        <v>0</v>
      </c>
      <c r="P27" s="87" t="str">
        <f>IF(N27="","",RANK(O27,$O$9:$O$51,0))</f>
        <v/>
      </c>
      <c r="Q27" s="210"/>
      <c r="R27" s="81">
        <f>SUM(Q27:Q29)</f>
        <v>0</v>
      </c>
      <c r="S27" s="87" t="str">
        <f t="shared" si="0"/>
        <v/>
      </c>
      <c r="T27" s="154"/>
      <c r="U27" s="154"/>
      <c r="V27" s="191" t="str">
        <f t="shared" ref="V27" si="16">IF(U27="","",RANK(U27,$U$9:$U$56,1))</f>
        <v/>
      </c>
      <c r="W27" s="194"/>
      <c r="X27" s="191" t="str">
        <f t="shared" ref="X27" si="17">IF(W27="","",RANK(W27,$W$9:$W$51,0))</f>
        <v/>
      </c>
      <c r="Y27" s="174" t="str">
        <f>IF(U27="","",SUM(U27+W27))</f>
        <v/>
      </c>
      <c r="Z27" s="151" t="str">
        <f t="shared" ref="Z27" si="18">IF(U27="","",SUM(V27,X27))</f>
        <v/>
      </c>
      <c r="AA27" s="154"/>
      <c r="AB27" s="151" t="str">
        <f>IF(AA27="","",RANK(AA27,$AA$9:$AA$51,0))</f>
        <v/>
      </c>
      <c r="AC27" s="69"/>
      <c r="AD27" s="114" t="str">
        <f>IF(M27="","",SUM(M27,Z27*2,AB27))</f>
        <v/>
      </c>
      <c r="AE27" s="3" t="str">
        <f>IF(AD27="","",RANK(AD27,$AD$9:$AD$51,1))</f>
        <v/>
      </c>
    </row>
    <row r="28" spans="1:34" ht="21" x14ac:dyDescent="0.25">
      <c r="A28" s="88" t="s">
        <v>7</v>
      </c>
      <c r="B28" s="89"/>
      <c r="C28" s="90"/>
      <c r="D28" s="91" t="s">
        <v>8</v>
      </c>
      <c r="E28" s="91"/>
      <c r="F28" s="6"/>
      <c r="G28" s="93"/>
      <c r="H28" s="63"/>
      <c r="I28" s="180"/>
      <c r="J28" s="189"/>
      <c r="K28" s="56"/>
      <c r="L28" s="181"/>
      <c r="M28" s="182"/>
      <c r="N28" s="80"/>
      <c r="O28" s="81"/>
      <c r="P28" s="200"/>
      <c r="Q28" s="210"/>
      <c r="R28" s="81"/>
      <c r="S28" s="87" t="str">
        <f t="shared" si="0"/>
        <v/>
      </c>
      <c r="T28" s="154"/>
      <c r="U28" s="154"/>
      <c r="V28" s="192"/>
      <c r="W28" s="195"/>
      <c r="X28" s="192"/>
      <c r="Y28" s="174"/>
      <c r="Z28" s="152"/>
      <c r="AA28" s="154"/>
      <c r="AB28" s="152"/>
      <c r="AC28" s="69"/>
      <c r="AD28" s="169"/>
      <c r="AE28" s="170"/>
    </row>
    <row r="29" spans="1:34" ht="21" x14ac:dyDescent="0.25">
      <c r="A29" s="88" t="s">
        <v>7</v>
      </c>
      <c r="B29" s="89"/>
      <c r="C29" s="90"/>
      <c r="D29" s="91" t="s">
        <v>8</v>
      </c>
      <c r="E29" s="91"/>
      <c r="F29" s="6"/>
      <c r="G29" s="93"/>
      <c r="H29" s="63"/>
      <c r="I29" s="180"/>
      <c r="J29" s="189"/>
      <c r="K29" s="56"/>
      <c r="L29" s="183"/>
      <c r="M29" s="184"/>
      <c r="N29" s="80"/>
      <c r="O29" s="81"/>
      <c r="P29" s="200"/>
      <c r="Q29" s="210"/>
      <c r="R29" s="81"/>
      <c r="S29" s="87" t="str">
        <f t="shared" si="0"/>
        <v/>
      </c>
      <c r="T29" s="154"/>
      <c r="U29" s="154"/>
      <c r="V29" s="193"/>
      <c r="W29" s="196"/>
      <c r="X29" s="193"/>
      <c r="Y29" s="174"/>
      <c r="Z29" s="153"/>
      <c r="AA29" s="154"/>
      <c r="AB29" s="153"/>
      <c r="AC29" s="69"/>
      <c r="AD29" s="171"/>
      <c r="AE29" s="172"/>
    </row>
    <row r="30" spans="1:34" ht="21" x14ac:dyDescent="0.25">
      <c r="A30" s="88" t="s">
        <v>8</v>
      </c>
      <c r="B30" s="89"/>
      <c r="C30" s="90"/>
      <c r="D30" s="91" t="s">
        <v>8</v>
      </c>
      <c r="E30" s="90"/>
      <c r="F30" s="14"/>
      <c r="G30" s="92"/>
      <c r="H30" s="63"/>
      <c r="I30" s="180"/>
      <c r="J30" s="189"/>
      <c r="K30" s="56"/>
      <c r="L30" s="70">
        <f>SUM(K30:K32)</f>
        <v>0</v>
      </c>
      <c r="M30" s="86" t="str">
        <f>IF(K30="","",RANK(L30,$L$9:$L$51,0))</f>
        <v/>
      </c>
      <c r="N30" s="80"/>
      <c r="O30" s="81">
        <f>SUM(N30:N32)</f>
        <v>0</v>
      </c>
      <c r="P30" s="87" t="str">
        <f>IF(N30="","",RANK(O30,$O$9:$O$51,0))</f>
        <v/>
      </c>
      <c r="Q30" s="210"/>
      <c r="R30" s="81">
        <f>SUM(Q30:Q32)</f>
        <v>0</v>
      </c>
      <c r="S30" s="87" t="str">
        <f t="shared" si="0"/>
        <v/>
      </c>
      <c r="T30" s="154"/>
      <c r="U30" s="154"/>
      <c r="V30" s="191" t="str">
        <f t="shared" ref="V30" si="19">IF(U30="","",RANK(U30,$U$9:$U$56,1))</f>
        <v/>
      </c>
      <c r="W30" s="194"/>
      <c r="X30" s="191" t="str">
        <f t="shared" ref="X30" si="20">IF(W30="","",RANK(W30,$W$9:$W$51,0))</f>
        <v/>
      </c>
      <c r="Y30" s="174" t="str">
        <f>IF(U30="","",SUM(U30+W30))</f>
        <v/>
      </c>
      <c r="Z30" s="151" t="str">
        <f t="shared" ref="Z30" si="21">IF(U30="","",SUM(V30,X30))</f>
        <v/>
      </c>
      <c r="AA30" s="154"/>
      <c r="AB30" s="151" t="str">
        <f>IF(AA30="","",RANK(AA30,$AA$9:$AA$51,0))</f>
        <v/>
      </c>
      <c r="AC30" s="69"/>
      <c r="AD30" s="114" t="str">
        <f>IF(M30="","",SUM(M30,Z30*2,AB30))</f>
        <v/>
      </c>
      <c r="AE30" s="3" t="str">
        <f>IF(AD30="","",RANK(AD30,$AD$9:$AD$51,1))</f>
        <v/>
      </c>
    </row>
    <row r="31" spans="1:34" ht="21" x14ac:dyDescent="0.25">
      <c r="A31" s="88" t="s">
        <v>7</v>
      </c>
      <c r="B31" s="89"/>
      <c r="C31" s="90"/>
      <c r="D31" s="91" t="s">
        <v>8</v>
      </c>
      <c r="E31" s="90"/>
      <c r="F31" s="14"/>
      <c r="G31" s="92"/>
      <c r="H31" s="63"/>
      <c r="I31" s="180"/>
      <c r="J31" s="189"/>
      <c r="K31" s="56"/>
      <c r="L31" s="181"/>
      <c r="M31" s="182"/>
      <c r="N31" s="80"/>
      <c r="O31" s="81"/>
      <c r="P31" s="200"/>
      <c r="Q31" s="210"/>
      <c r="R31" s="81"/>
      <c r="S31" s="87" t="str">
        <f t="shared" si="0"/>
        <v/>
      </c>
      <c r="T31" s="154"/>
      <c r="U31" s="154"/>
      <c r="V31" s="192"/>
      <c r="W31" s="195"/>
      <c r="X31" s="192"/>
      <c r="Y31" s="174"/>
      <c r="Z31" s="152"/>
      <c r="AA31" s="154"/>
      <c r="AB31" s="152"/>
      <c r="AC31" s="69"/>
      <c r="AD31" s="169"/>
      <c r="AE31" s="170"/>
    </row>
    <row r="32" spans="1:34" ht="21" x14ac:dyDescent="0.25">
      <c r="A32" s="88" t="s">
        <v>7</v>
      </c>
      <c r="B32" s="89"/>
      <c r="C32" s="90"/>
      <c r="D32" s="91" t="s">
        <v>8</v>
      </c>
      <c r="E32" s="91"/>
      <c r="F32" s="6"/>
      <c r="G32" s="93"/>
      <c r="H32" s="63"/>
      <c r="I32" s="180"/>
      <c r="J32" s="189"/>
      <c r="K32" s="56"/>
      <c r="L32" s="183"/>
      <c r="M32" s="184"/>
      <c r="N32" s="80"/>
      <c r="O32" s="81"/>
      <c r="P32" s="200"/>
      <c r="Q32" s="210"/>
      <c r="R32" s="81"/>
      <c r="S32" s="87" t="str">
        <f t="shared" si="0"/>
        <v/>
      </c>
      <c r="T32" s="154"/>
      <c r="U32" s="154"/>
      <c r="V32" s="193"/>
      <c r="W32" s="196"/>
      <c r="X32" s="193"/>
      <c r="Y32" s="174"/>
      <c r="Z32" s="153"/>
      <c r="AA32" s="154"/>
      <c r="AB32" s="153"/>
      <c r="AC32" s="69"/>
      <c r="AD32" s="171"/>
      <c r="AE32" s="172"/>
    </row>
    <row r="33" spans="1:31" ht="21" x14ac:dyDescent="0.25">
      <c r="A33" s="88" t="s">
        <v>8</v>
      </c>
      <c r="B33" s="89"/>
      <c r="C33" s="90"/>
      <c r="D33" s="91" t="s">
        <v>8</v>
      </c>
      <c r="E33" s="91"/>
      <c r="F33" s="73"/>
      <c r="G33" s="94"/>
      <c r="H33" s="63"/>
      <c r="I33" s="180"/>
      <c r="J33" s="189"/>
      <c r="K33" s="57"/>
      <c r="L33" s="70">
        <f>SUM(K33:K35)</f>
        <v>0</v>
      </c>
      <c r="M33" s="86" t="str">
        <f>IF(K33="","",RANK(L33,$L$9:$L$51,0))</f>
        <v/>
      </c>
      <c r="N33" s="80"/>
      <c r="O33" s="81">
        <f>SUM(N33:N35)</f>
        <v>0</v>
      </c>
      <c r="P33" s="87" t="str">
        <f>IF(N33="","",RANK(O33,$O$9:$O$51,0))</f>
        <v/>
      </c>
      <c r="Q33" s="210"/>
      <c r="R33" s="81">
        <f>SUM(Q33:Q35)</f>
        <v>0</v>
      </c>
      <c r="S33" s="87" t="str">
        <f t="shared" si="0"/>
        <v/>
      </c>
      <c r="T33" s="154"/>
      <c r="U33" s="174"/>
      <c r="V33" s="191" t="str">
        <f t="shared" ref="V33" si="22">IF(U33="","",RANK(U33,$U$9:$U$56,1))</f>
        <v/>
      </c>
      <c r="W33" s="197"/>
      <c r="X33" s="191" t="str">
        <f t="shared" ref="X33" si="23">IF(W33="","",RANK(W33,$W$9:$W$51,0))</f>
        <v/>
      </c>
      <c r="Y33" s="174" t="str">
        <f>IF(U33="","",SUM(U33+W33))</f>
        <v/>
      </c>
      <c r="Z33" s="151" t="str">
        <f t="shared" ref="Z33" si="24">IF(U33="","",SUM(V33,X33))</f>
        <v/>
      </c>
      <c r="AA33" s="174"/>
      <c r="AB33" s="151" t="str">
        <f>IF(AA33="","",RANK(AA33,$AA$9:$AA$51,0))</f>
        <v/>
      </c>
      <c r="AC33" s="69"/>
      <c r="AD33" s="114" t="str">
        <f>IF(M33="","",SUM(M33,Z33*2,AB33))</f>
        <v/>
      </c>
      <c r="AE33" s="3" t="str">
        <f>IF(AD33="","",RANK(AD33,$AD$9:$AD$51,1))</f>
        <v/>
      </c>
    </row>
    <row r="34" spans="1:31" ht="21" x14ac:dyDescent="0.25">
      <c r="A34" s="88" t="s">
        <v>7</v>
      </c>
      <c r="B34" s="89"/>
      <c r="C34" s="90"/>
      <c r="D34" s="91" t="s">
        <v>8</v>
      </c>
      <c r="E34" s="91"/>
      <c r="F34" s="6"/>
      <c r="G34" s="93"/>
      <c r="H34" s="63"/>
      <c r="I34" s="180"/>
      <c r="J34" s="189"/>
      <c r="K34" s="57"/>
      <c r="L34" s="185"/>
      <c r="M34" s="186"/>
      <c r="N34" s="80"/>
      <c r="O34" s="81"/>
      <c r="P34" s="200"/>
      <c r="Q34" s="210"/>
      <c r="R34" s="81"/>
      <c r="S34" s="87" t="str">
        <f t="shared" si="0"/>
        <v/>
      </c>
      <c r="T34" s="154"/>
      <c r="U34" s="174"/>
      <c r="V34" s="192"/>
      <c r="W34" s="198"/>
      <c r="X34" s="192"/>
      <c r="Y34" s="174"/>
      <c r="Z34" s="152"/>
      <c r="AA34" s="174"/>
      <c r="AB34" s="152"/>
      <c r="AC34" s="69"/>
      <c r="AD34" s="169"/>
      <c r="AE34" s="170"/>
    </row>
    <row r="35" spans="1:31" ht="21" x14ac:dyDescent="0.25">
      <c r="A35" s="88" t="s">
        <v>7</v>
      </c>
      <c r="B35" s="89"/>
      <c r="C35" s="90"/>
      <c r="D35" s="91" t="s">
        <v>8</v>
      </c>
      <c r="E35" s="91"/>
      <c r="F35" s="6"/>
      <c r="G35" s="93"/>
      <c r="H35" s="63"/>
      <c r="I35" s="180"/>
      <c r="J35" s="189"/>
      <c r="K35" s="57"/>
      <c r="L35" s="187"/>
      <c r="M35" s="188"/>
      <c r="N35" s="80"/>
      <c r="O35" s="81"/>
      <c r="P35" s="200"/>
      <c r="Q35" s="210"/>
      <c r="R35" s="81"/>
      <c r="S35" s="87" t="str">
        <f t="shared" si="0"/>
        <v/>
      </c>
      <c r="T35" s="154"/>
      <c r="U35" s="174"/>
      <c r="V35" s="193"/>
      <c r="W35" s="199"/>
      <c r="X35" s="193"/>
      <c r="Y35" s="174"/>
      <c r="Z35" s="153"/>
      <c r="AA35" s="174"/>
      <c r="AB35" s="153"/>
      <c r="AC35" s="69"/>
      <c r="AD35" s="171"/>
      <c r="AE35" s="172"/>
    </row>
    <row r="36" spans="1:31" ht="21" x14ac:dyDescent="0.25">
      <c r="A36" s="88" t="s">
        <v>8</v>
      </c>
      <c r="B36" s="89"/>
      <c r="C36" s="90"/>
      <c r="D36" s="91" t="s">
        <v>8</v>
      </c>
      <c r="E36" s="91"/>
      <c r="F36" s="14" t="s">
        <v>9</v>
      </c>
      <c r="G36" s="92" t="s">
        <v>9</v>
      </c>
      <c r="H36" s="63"/>
      <c r="I36" s="180"/>
      <c r="J36" s="189"/>
      <c r="K36" s="56"/>
      <c r="L36" s="70">
        <f>SUM(K36:K38)</f>
        <v>0</v>
      </c>
      <c r="M36" s="86" t="str">
        <f>IF(K36="","",RANK(L36,$L$9:$L$51,0))</f>
        <v/>
      </c>
      <c r="N36" s="80"/>
      <c r="O36" s="81">
        <f>SUM(N36:N38)</f>
        <v>0</v>
      </c>
      <c r="P36" s="87" t="str">
        <f>IF(N36="","",RANK(O36,$O$9:$O$51,0))</f>
        <v/>
      </c>
      <c r="Q36" s="210"/>
      <c r="R36" s="81">
        <f>SUM(Q36:Q38)</f>
        <v>0</v>
      </c>
      <c r="S36" s="87" t="str">
        <f t="shared" si="0"/>
        <v/>
      </c>
      <c r="T36" s="154"/>
      <c r="U36" s="154"/>
      <c r="V36" s="191" t="str">
        <f t="shared" ref="V36" si="25">IF(U36="","",RANK(U36,$U$9:$U$56,1))</f>
        <v/>
      </c>
      <c r="W36" s="194"/>
      <c r="X36" s="191" t="str">
        <f t="shared" ref="X36" si="26">IF(W36="","",RANK(W36,$W$9:$W$51,0))</f>
        <v/>
      </c>
      <c r="Y36" s="174" t="str">
        <f>IF(U36="","",SUM(U36+W36))</f>
        <v/>
      </c>
      <c r="Z36" s="151" t="str">
        <f t="shared" ref="Z36" si="27">IF(U36="","",SUM(V36,X36))</f>
        <v/>
      </c>
      <c r="AA36" s="154"/>
      <c r="AB36" s="151" t="str">
        <f>IF(AA36="","",RANK(AA36,$AA$9:$AA$51,0))</f>
        <v/>
      </c>
      <c r="AC36" s="69"/>
      <c r="AD36" s="114" t="str">
        <f>IF(M36="","",SUM(M36,Z36*2,AB36))</f>
        <v/>
      </c>
      <c r="AE36" s="3" t="str">
        <f>IF(AD36="","",RANK(AD36,$AD$9:$AD$51,1))</f>
        <v/>
      </c>
    </row>
    <row r="37" spans="1:31" ht="21" x14ac:dyDescent="0.25">
      <c r="A37" s="88" t="s">
        <v>7</v>
      </c>
      <c r="B37" s="89"/>
      <c r="C37" s="90"/>
      <c r="D37" s="91" t="s">
        <v>8</v>
      </c>
      <c r="E37" s="91"/>
      <c r="F37" s="14" t="s">
        <v>9</v>
      </c>
      <c r="G37" s="92" t="s">
        <v>9</v>
      </c>
      <c r="H37" s="63"/>
      <c r="I37" s="180"/>
      <c r="J37" s="189"/>
      <c r="K37" s="56"/>
      <c r="L37" s="181"/>
      <c r="M37" s="182"/>
      <c r="N37" s="80"/>
      <c r="O37" s="81"/>
      <c r="P37" s="200"/>
      <c r="Q37" s="210"/>
      <c r="R37" s="81"/>
      <c r="S37" s="87" t="str">
        <f t="shared" si="0"/>
        <v/>
      </c>
      <c r="T37" s="154"/>
      <c r="U37" s="154"/>
      <c r="V37" s="192"/>
      <c r="W37" s="195"/>
      <c r="X37" s="192"/>
      <c r="Y37" s="174"/>
      <c r="Z37" s="152"/>
      <c r="AA37" s="154"/>
      <c r="AB37" s="152"/>
      <c r="AC37" s="69"/>
      <c r="AD37" s="169"/>
      <c r="AE37" s="170"/>
    </row>
    <row r="38" spans="1:31" ht="21" x14ac:dyDescent="0.25">
      <c r="A38" s="88" t="s">
        <v>7</v>
      </c>
      <c r="B38" s="89"/>
      <c r="C38" s="90"/>
      <c r="D38" s="91" t="s">
        <v>8</v>
      </c>
      <c r="E38" s="91"/>
      <c r="F38" s="6" t="s">
        <v>9</v>
      </c>
      <c r="G38" s="93" t="s">
        <v>9</v>
      </c>
      <c r="H38" s="63"/>
      <c r="I38" s="180"/>
      <c r="J38" s="189"/>
      <c r="K38" s="56"/>
      <c r="L38" s="183"/>
      <c r="M38" s="184"/>
      <c r="N38" s="80"/>
      <c r="O38" s="81"/>
      <c r="P38" s="200"/>
      <c r="Q38" s="210"/>
      <c r="R38" s="81"/>
      <c r="S38" s="87" t="str">
        <f t="shared" si="0"/>
        <v/>
      </c>
      <c r="T38" s="154"/>
      <c r="U38" s="154"/>
      <c r="V38" s="193"/>
      <c r="W38" s="196"/>
      <c r="X38" s="193"/>
      <c r="Y38" s="174"/>
      <c r="Z38" s="153"/>
      <c r="AA38" s="154"/>
      <c r="AB38" s="153"/>
      <c r="AC38" s="69"/>
      <c r="AD38" s="171"/>
      <c r="AE38" s="172"/>
    </row>
    <row r="39" spans="1:31" ht="21" x14ac:dyDescent="0.25">
      <c r="A39" s="88" t="s">
        <v>8</v>
      </c>
      <c r="B39" s="89"/>
      <c r="C39" s="90"/>
      <c r="D39" s="91" t="s">
        <v>8</v>
      </c>
      <c r="E39" s="91"/>
      <c r="F39" s="6"/>
      <c r="G39" s="93"/>
      <c r="H39" s="63"/>
      <c r="I39" s="180"/>
      <c r="J39" s="189"/>
      <c r="K39" s="57"/>
      <c r="L39" s="70">
        <f>SUM(K39:K41)</f>
        <v>0</v>
      </c>
      <c r="M39" s="86" t="str">
        <f>IF(K39="","",RANK(L39,$L$9:$L$51,0))</f>
        <v/>
      </c>
      <c r="N39" s="80"/>
      <c r="O39" s="81">
        <f>SUM(N39:N41)</f>
        <v>0</v>
      </c>
      <c r="P39" s="87" t="str">
        <f>IF(N39="","",RANK(O39,$O$9:$O$51,0))</f>
        <v/>
      </c>
      <c r="Q39" s="210"/>
      <c r="R39" s="81">
        <f>SUM(Q39:Q41)</f>
        <v>0</v>
      </c>
      <c r="S39" s="87" t="str">
        <f t="shared" si="0"/>
        <v/>
      </c>
      <c r="T39" s="154"/>
      <c r="U39" s="174"/>
      <c r="V39" s="191" t="str">
        <f t="shared" ref="V39" si="28">IF(U39="","",RANK(U39,$U$9:$U$56,1))</f>
        <v/>
      </c>
      <c r="W39" s="197"/>
      <c r="X39" s="191" t="str">
        <f t="shared" ref="X39" si="29">IF(W39="","",RANK(W39,$W$9:$W$51,0))</f>
        <v/>
      </c>
      <c r="Y39" s="174" t="str">
        <f>IF(U39="","",SUM(U39+W39))</f>
        <v/>
      </c>
      <c r="Z39" s="151" t="str">
        <f t="shared" ref="Z39" si="30">IF(U39="","",SUM(V39,X39))</f>
        <v/>
      </c>
      <c r="AA39" s="174"/>
      <c r="AB39" s="151" t="str">
        <f>IF(AA39="","",RANK(AA39,$AA$9:$AA$51,0))</f>
        <v/>
      </c>
      <c r="AC39" s="69"/>
      <c r="AD39" s="114" t="str">
        <f>IF(M39="","",SUM(M39,Z39*2,AB39))</f>
        <v/>
      </c>
      <c r="AE39" s="3" t="str">
        <f>IF(AD39="","",RANK(AD39,$AD$9:$AD$51,1))</f>
        <v/>
      </c>
    </row>
    <row r="40" spans="1:31" ht="21" x14ac:dyDescent="0.25">
      <c r="A40" s="88" t="s">
        <v>7</v>
      </c>
      <c r="B40" s="89"/>
      <c r="C40" s="90"/>
      <c r="D40" s="91" t="s">
        <v>8</v>
      </c>
      <c r="E40" s="91"/>
      <c r="F40" s="6"/>
      <c r="G40" s="93"/>
      <c r="H40" s="63"/>
      <c r="I40" s="180"/>
      <c r="J40" s="189"/>
      <c r="K40" s="57"/>
      <c r="L40" s="185"/>
      <c r="M40" s="186"/>
      <c r="N40" s="80"/>
      <c r="O40" s="190"/>
      <c r="P40" s="200"/>
      <c r="Q40" s="210"/>
      <c r="R40" s="190"/>
      <c r="S40" s="87" t="str">
        <f t="shared" si="0"/>
        <v/>
      </c>
      <c r="T40" s="154"/>
      <c r="U40" s="174"/>
      <c r="V40" s="192"/>
      <c r="W40" s="198"/>
      <c r="X40" s="192"/>
      <c r="Y40" s="174"/>
      <c r="Z40" s="152"/>
      <c r="AA40" s="174"/>
      <c r="AB40" s="152"/>
      <c r="AC40" s="69"/>
      <c r="AD40" s="169"/>
      <c r="AE40" s="170"/>
    </row>
    <row r="41" spans="1:31" ht="21" x14ac:dyDescent="0.25">
      <c r="A41" s="88" t="s">
        <v>7</v>
      </c>
      <c r="B41" s="89"/>
      <c r="C41" s="90"/>
      <c r="D41" s="91" t="s">
        <v>8</v>
      </c>
      <c r="E41" s="91"/>
      <c r="F41" s="6"/>
      <c r="G41" s="93"/>
      <c r="H41" s="63"/>
      <c r="I41" s="180"/>
      <c r="J41" s="189"/>
      <c r="K41" s="57"/>
      <c r="L41" s="187"/>
      <c r="M41" s="188"/>
      <c r="N41" s="80"/>
      <c r="O41" s="190"/>
      <c r="P41" s="200"/>
      <c r="Q41" s="210"/>
      <c r="R41" s="190"/>
      <c r="S41" s="87" t="str">
        <f t="shared" si="0"/>
        <v/>
      </c>
      <c r="T41" s="154"/>
      <c r="U41" s="174"/>
      <c r="V41" s="193"/>
      <c r="W41" s="199"/>
      <c r="X41" s="193"/>
      <c r="Y41" s="174"/>
      <c r="Z41" s="153"/>
      <c r="AA41" s="174"/>
      <c r="AB41" s="153"/>
      <c r="AC41" s="69"/>
      <c r="AD41" s="171"/>
      <c r="AE41" s="172"/>
    </row>
    <row r="42" spans="1:31" ht="21" x14ac:dyDescent="0.25">
      <c r="A42" s="88" t="s">
        <v>8</v>
      </c>
      <c r="B42" s="89"/>
      <c r="C42" s="90"/>
      <c r="D42" s="91" t="s">
        <v>8</v>
      </c>
      <c r="E42" s="91"/>
      <c r="F42" s="14" t="s">
        <v>9</v>
      </c>
      <c r="G42" s="92" t="s">
        <v>9</v>
      </c>
      <c r="H42" s="63"/>
      <c r="I42" s="180"/>
      <c r="J42" s="189"/>
      <c r="K42" s="56"/>
      <c r="L42" s="70">
        <f>SUM(K42:K44)</f>
        <v>0</v>
      </c>
      <c r="M42" s="86" t="str">
        <f>IF(K42="","",RANK(L42,$L$9:$L$51,0))</f>
        <v/>
      </c>
      <c r="N42" s="80"/>
      <c r="O42" s="81">
        <f>SUM(N42:N44)</f>
        <v>0</v>
      </c>
      <c r="P42" s="87" t="str">
        <f>IF(N42="","",RANK(O42,$O$9:$O$51,0))</f>
        <v/>
      </c>
      <c r="Q42" s="210"/>
      <c r="R42" s="81">
        <f>SUM(Q42:Q44)</f>
        <v>0</v>
      </c>
      <c r="S42" s="87" t="str">
        <f t="shared" si="0"/>
        <v/>
      </c>
      <c r="T42" s="154"/>
      <c r="U42" s="154"/>
      <c r="V42" s="191" t="str">
        <f t="shared" ref="V42" si="31">IF(U42="","",RANK(U42,$U$9:$U$56,1))</f>
        <v/>
      </c>
      <c r="W42" s="194"/>
      <c r="X42" s="191" t="str">
        <f t="shared" ref="X42" si="32">IF(W42="","",RANK(W42,$W$9:$W$51,0))</f>
        <v/>
      </c>
      <c r="Y42" s="174" t="str">
        <f>IF(U42="","",SUM(U42+W42))</f>
        <v/>
      </c>
      <c r="Z42" s="151" t="str">
        <f t="shared" ref="Z42" si="33">IF(U42="","",SUM(V42,X42))</f>
        <v/>
      </c>
      <c r="AA42" s="154"/>
      <c r="AB42" s="151" t="str">
        <f>IF(AA42="","",RANK(AA42,$AA$9:$AA$51,0))</f>
        <v/>
      </c>
      <c r="AC42" s="69"/>
      <c r="AD42" s="114" t="str">
        <f>IF(M42="","",SUM(M42,Z42*2,AB42))</f>
        <v/>
      </c>
      <c r="AE42" s="3" t="str">
        <f>IF(AD42="","",RANK(AD42,$AD$9:$AD$51,1))</f>
        <v/>
      </c>
    </row>
    <row r="43" spans="1:31" ht="21" x14ac:dyDescent="0.25">
      <c r="A43" s="88" t="s">
        <v>7</v>
      </c>
      <c r="B43" s="89"/>
      <c r="C43" s="90"/>
      <c r="D43" s="91" t="s">
        <v>8</v>
      </c>
      <c r="E43" s="91"/>
      <c r="F43" s="14" t="s">
        <v>9</v>
      </c>
      <c r="G43" s="92" t="s">
        <v>9</v>
      </c>
      <c r="H43" s="63"/>
      <c r="I43" s="180"/>
      <c r="J43" s="189"/>
      <c r="K43" s="56"/>
      <c r="L43" s="181"/>
      <c r="M43" s="182"/>
      <c r="N43" s="80"/>
      <c r="O43" s="81"/>
      <c r="P43" s="200"/>
      <c r="Q43" s="210"/>
      <c r="R43" s="81"/>
      <c r="S43" s="87" t="str">
        <f t="shared" si="0"/>
        <v/>
      </c>
      <c r="T43" s="154"/>
      <c r="U43" s="154"/>
      <c r="V43" s="192"/>
      <c r="W43" s="195"/>
      <c r="X43" s="192"/>
      <c r="Y43" s="174"/>
      <c r="Z43" s="152"/>
      <c r="AA43" s="154"/>
      <c r="AB43" s="152"/>
      <c r="AC43" s="69"/>
      <c r="AD43" s="169"/>
      <c r="AE43" s="170"/>
    </row>
    <row r="44" spans="1:31" ht="21" x14ac:dyDescent="0.25">
      <c r="A44" s="88" t="s">
        <v>7</v>
      </c>
      <c r="B44" s="89"/>
      <c r="C44" s="90"/>
      <c r="D44" s="91" t="s">
        <v>8</v>
      </c>
      <c r="E44" s="91"/>
      <c r="F44" s="6" t="s">
        <v>9</v>
      </c>
      <c r="G44" s="93" t="s">
        <v>9</v>
      </c>
      <c r="H44" s="63"/>
      <c r="I44" s="180"/>
      <c r="J44" s="189"/>
      <c r="K44" s="56"/>
      <c r="L44" s="183"/>
      <c r="M44" s="184"/>
      <c r="N44" s="80"/>
      <c r="O44" s="81"/>
      <c r="P44" s="200"/>
      <c r="Q44" s="210"/>
      <c r="R44" s="81"/>
      <c r="S44" s="87" t="str">
        <f t="shared" si="0"/>
        <v/>
      </c>
      <c r="T44" s="154"/>
      <c r="U44" s="154"/>
      <c r="V44" s="193"/>
      <c r="W44" s="196"/>
      <c r="X44" s="193"/>
      <c r="Y44" s="174"/>
      <c r="Z44" s="153"/>
      <c r="AA44" s="154"/>
      <c r="AB44" s="153"/>
      <c r="AC44" s="69"/>
      <c r="AD44" s="171"/>
      <c r="AE44" s="172"/>
    </row>
    <row r="45" spans="1:31" ht="21" x14ac:dyDescent="0.25">
      <c r="A45" s="88" t="s">
        <v>8</v>
      </c>
      <c r="B45" s="89"/>
      <c r="C45" s="90"/>
      <c r="D45" s="91" t="s">
        <v>8</v>
      </c>
      <c r="E45" s="91"/>
      <c r="F45" s="6"/>
      <c r="G45" s="93"/>
      <c r="H45" s="63"/>
      <c r="I45" s="180"/>
      <c r="J45" s="189"/>
      <c r="K45" s="57"/>
      <c r="L45" s="70">
        <f>SUM(K45:K47)</f>
        <v>0</v>
      </c>
      <c r="M45" s="86" t="str">
        <f>IF(K45="","",RANK(L45,$L$9:$L$51,0))</f>
        <v/>
      </c>
      <c r="N45" s="80"/>
      <c r="O45" s="81">
        <f>SUM(N45:N47)</f>
        <v>0</v>
      </c>
      <c r="P45" s="87" t="str">
        <f>IF(N45="","",RANK(O45,$O$9:$O$51,0))</f>
        <v/>
      </c>
      <c r="Q45" s="210"/>
      <c r="R45" s="81">
        <f>SUM(Q45:Q47)</f>
        <v>0</v>
      </c>
      <c r="S45" s="87" t="str">
        <f t="shared" si="0"/>
        <v/>
      </c>
      <c r="T45" s="154"/>
      <c r="U45" s="174"/>
      <c r="V45" s="191" t="str">
        <f t="shared" ref="V45" si="34">IF(U45="","",RANK(U45,$U$9:$U$56,1))</f>
        <v/>
      </c>
      <c r="W45" s="197"/>
      <c r="X45" s="191" t="str">
        <f t="shared" ref="X45" si="35">IF(W45="","",RANK(W45,$W$9:$W$51,0))</f>
        <v/>
      </c>
      <c r="Y45" s="174" t="str">
        <f>IF(U45="","",SUM(U45+W45))</f>
        <v/>
      </c>
      <c r="Z45" s="151" t="str">
        <f t="shared" ref="Z45" si="36">IF(U45="","",SUM(V45,X45))</f>
        <v/>
      </c>
      <c r="AA45" s="174"/>
      <c r="AB45" s="151" t="str">
        <f>IF(AA45="","",RANK(AA45,$AA$9:$AA$51,0))</f>
        <v/>
      </c>
      <c r="AC45" s="69"/>
      <c r="AD45" s="114" t="str">
        <f>IF(M45="","",SUM(M45,Z45*2,AB45))</f>
        <v/>
      </c>
      <c r="AE45" s="3" t="str">
        <f>IF(AD45="","",RANK(AD45,$AD$9:$AD$51,1))</f>
        <v/>
      </c>
    </row>
    <row r="46" spans="1:31" ht="21" x14ac:dyDescent="0.25">
      <c r="A46" s="88" t="s">
        <v>7</v>
      </c>
      <c r="B46" s="89"/>
      <c r="C46" s="90"/>
      <c r="D46" s="91" t="s">
        <v>8</v>
      </c>
      <c r="E46" s="91"/>
      <c r="F46" s="6"/>
      <c r="G46" s="93"/>
      <c r="H46" s="63"/>
      <c r="I46" s="180"/>
      <c r="J46" s="189"/>
      <c r="K46" s="57"/>
      <c r="L46" s="185"/>
      <c r="M46" s="186"/>
      <c r="N46" s="80"/>
      <c r="O46" s="190"/>
      <c r="P46" s="200"/>
      <c r="Q46" s="210"/>
      <c r="R46" s="190"/>
      <c r="S46" s="87" t="str">
        <f t="shared" si="0"/>
        <v/>
      </c>
      <c r="T46" s="154"/>
      <c r="U46" s="174"/>
      <c r="V46" s="192"/>
      <c r="W46" s="198"/>
      <c r="X46" s="192"/>
      <c r="Y46" s="174"/>
      <c r="Z46" s="152"/>
      <c r="AA46" s="174"/>
      <c r="AB46" s="152"/>
      <c r="AC46" s="69"/>
      <c r="AD46" s="169"/>
      <c r="AE46" s="170"/>
    </row>
    <row r="47" spans="1:31" ht="21" x14ac:dyDescent="0.25">
      <c r="A47" s="88" t="s">
        <v>7</v>
      </c>
      <c r="B47" s="89"/>
      <c r="C47" s="90"/>
      <c r="D47" s="91" t="s">
        <v>8</v>
      </c>
      <c r="E47" s="91"/>
      <c r="F47" s="6"/>
      <c r="G47" s="93"/>
      <c r="H47" s="63"/>
      <c r="I47" s="180"/>
      <c r="J47" s="189"/>
      <c r="K47" s="57"/>
      <c r="L47" s="187"/>
      <c r="M47" s="188"/>
      <c r="N47" s="80"/>
      <c r="O47" s="190"/>
      <c r="P47" s="200"/>
      <c r="Q47" s="210"/>
      <c r="R47" s="190"/>
      <c r="S47" s="87" t="str">
        <f t="shared" si="0"/>
        <v/>
      </c>
      <c r="T47" s="154"/>
      <c r="U47" s="174"/>
      <c r="V47" s="193"/>
      <c r="W47" s="199"/>
      <c r="X47" s="193"/>
      <c r="Y47" s="174"/>
      <c r="Z47" s="153"/>
      <c r="AA47" s="174"/>
      <c r="AB47" s="153"/>
      <c r="AC47" s="69"/>
      <c r="AD47" s="171"/>
      <c r="AE47" s="172"/>
    </row>
    <row r="48" spans="1:31" ht="21" x14ac:dyDescent="0.25">
      <c r="A48" s="88" t="s">
        <v>8</v>
      </c>
      <c r="B48" s="89"/>
      <c r="C48" s="90"/>
      <c r="D48" s="91" t="s">
        <v>8</v>
      </c>
      <c r="E48" s="91"/>
      <c r="F48" s="14" t="s">
        <v>9</v>
      </c>
      <c r="G48" s="92" t="s">
        <v>9</v>
      </c>
      <c r="H48" s="63"/>
      <c r="I48" s="180"/>
      <c r="J48" s="189"/>
      <c r="K48" s="56"/>
      <c r="L48" s="70">
        <f>SUM(K48:K50)</f>
        <v>0</v>
      </c>
      <c r="M48" s="86" t="str">
        <f>IF(K48="","",RANK(L48,$L$9:$L$51,0))</f>
        <v/>
      </c>
      <c r="N48" s="80"/>
      <c r="O48" s="81">
        <f>SUM(N48:N50)</f>
        <v>0</v>
      </c>
      <c r="P48" s="87" t="str">
        <f>IF(N48="","",RANK(O48,$O$9:$O$51,0))</f>
        <v/>
      </c>
      <c r="Q48" s="210"/>
      <c r="R48" s="81">
        <f>SUM(Q48:Q50)</f>
        <v>0</v>
      </c>
      <c r="S48" s="87" t="str">
        <f t="shared" si="0"/>
        <v/>
      </c>
      <c r="T48" s="154"/>
      <c r="U48" s="154"/>
      <c r="V48" s="191" t="str">
        <f t="shared" ref="V48" si="37">IF(U48="","",RANK(U48,$U$9:$U$56,1))</f>
        <v/>
      </c>
      <c r="W48" s="194"/>
      <c r="X48" s="191" t="str">
        <f t="shared" ref="X48" si="38">IF(W48="","",RANK(W48,$W$9:$W$51,0))</f>
        <v/>
      </c>
      <c r="Y48" s="174" t="str">
        <f>IF(U48="","",SUM(U48+W48))</f>
        <v/>
      </c>
      <c r="Z48" s="151" t="str">
        <f t="shared" ref="Z48" si="39">IF(U48="","",SUM(V48,X48))</f>
        <v/>
      </c>
      <c r="AA48" s="154"/>
      <c r="AB48" s="151" t="str">
        <f>IF(AA48="","",RANK(AA48,$AA$9:$AA$51,0))</f>
        <v/>
      </c>
      <c r="AC48" s="69"/>
      <c r="AD48" s="114" t="str">
        <f>IF(M48="","",SUM(M48,Z48*2,AB48))</f>
        <v/>
      </c>
      <c r="AE48" s="3" t="str">
        <f>IF(AD48="","",RANK(AD48,$AD$9:$AD$51,1))</f>
        <v/>
      </c>
    </row>
    <row r="49" spans="1:31" ht="21" x14ac:dyDescent="0.25">
      <c r="A49" s="88" t="s">
        <v>7</v>
      </c>
      <c r="B49" s="89"/>
      <c r="C49" s="90"/>
      <c r="D49" s="91" t="s">
        <v>8</v>
      </c>
      <c r="E49" s="91"/>
      <c r="F49" s="14" t="s">
        <v>9</v>
      </c>
      <c r="G49" s="92" t="s">
        <v>9</v>
      </c>
      <c r="H49" s="63"/>
      <c r="I49" s="180"/>
      <c r="J49" s="189"/>
      <c r="K49" s="56"/>
      <c r="L49" s="181"/>
      <c r="M49" s="182"/>
      <c r="N49" s="80"/>
      <c r="O49" s="81"/>
      <c r="P49" s="200"/>
      <c r="Q49" s="210"/>
      <c r="R49" s="81"/>
      <c r="S49" s="87" t="str">
        <f t="shared" si="0"/>
        <v/>
      </c>
      <c r="T49" s="154"/>
      <c r="U49" s="154"/>
      <c r="V49" s="192"/>
      <c r="W49" s="195"/>
      <c r="X49" s="192"/>
      <c r="Y49" s="174"/>
      <c r="Z49" s="152"/>
      <c r="AA49" s="154"/>
      <c r="AB49" s="152"/>
      <c r="AC49" s="69"/>
      <c r="AD49" s="169"/>
      <c r="AE49" s="170"/>
    </row>
    <row r="50" spans="1:31" ht="21" x14ac:dyDescent="0.25">
      <c r="A50" s="88" t="s">
        <v>7</v>
      </c>
      <c r="B50" s="89"/>
      <c r="C50" s="90"/>
      <c r="D50" s="91" t="s">
        <v>8</v>
      </c>
      <c r="E50" s="91"/>
      <c r="F50" s="6" t="s">
        <v>9</v>
      </c>
      <c r="G50" s="93" t="s">
        <v>9</v>
      </c>
      <c r="H50" s="63"/>
      <c r="I50" s="180"/>
      <c r="J50" s="189"/>
      <c r="K50" s="56"/>
      <c r="L50" s="183"/>
      <c r="M50" s="184"/>
      <c r="N50" s="80"/>
      <c r="O50" s="81"/>
      <c r="P50" s="200"/>
      <c r="Q50" s="210"/>
      <c r="R50" s="81"/>
      <c r="S50" s="87" t="str">
        <f t="shared" si="0"/>
        <v/>
      </c>
      <c r="T50" s="154"/>
      <c r="U50" s="154"/>
      <c r="V50" s="193"/>
      <c r="W50" s="196"/>
      <c r="X50" s="193"/>
      <c r="Y50" s="174"/>
      <c r="Z50" s="153"/>
      <c r="AA50" s="154"/>
      <c r="AB50" s="153"/>
      <c r="AC50" s="69"/>
      <c r="AD50" s="171"/>
      <c r="AE50" s="172"/>
    </row>
    <row r="51" spans="1:31" ht="21" x14ac:dyDescent="0.25">
      <c r="A51" s="88" t="s">
        <v>8</v>
      </c>
      <c r="B51" s="89"/>
      <c r="C51" s="90"/>
      <c r="D51" s="91" t="s">
        <v>8</v>
      </c>
      <c r="E51" s="91"/>
      <c r="F51" s="6"/>
      <c r="G51" s="93"/>
      <c r="H51" s="63"/>
      <c r="I51" s="180"/>
      <c r="J51" s="189"/>
      <c r="K51" s="57"/>
      <c r="L51" s="70">
        <f>SUM(K51:K53)</f>
        <v>0</v>
      </c>
      <c r="M51" s="86" t="str">
        <f>IF(K51="","",RANK(L51,$L$9:$L$51,0))</f>
        <v/>
      </c>
      <c r="N51" s="80"/>
      <c r="O51" s="81">
        <f>SUM(N51:N53)</f>
        <v>0</v>
      </c>
      <c r="P51" s="87" t="str">
        <f>IF(N51="","",RANK(O51,$O$9:$O$51,0))</f>
        <v/>
      </c>
      <c r="Q51" s="210"/>
      <c r="R51" s="81">
        <f>SUM(Q51:Q53)</f>
        <v>0</v>
      </c>
      <c r="S51" s="87" t="str">
        <f t="shared" si="0"/>
        <v/>
      </c>
      <c r="T51" s="154"/>
      <c r="U51" s="174"/>
      <c r="V51" s="191" t="str">
        <f t="shared" ref="V51" si="40">IF(U51="","",RANK(U51,$U$9:$U$56,1))</f>
        <v/>
      </c>
      <c r="W51" s="197"/>
      <c r="X51" s="191" t="str">
        <f t="shared" ref="X51" si="41">IF(W51="","",RANK(W51,$W$9:$W$51,0))</f>
        <v/>
      </c>
      <c r="Y51" s="174" t="str">
        <f>IF(U51="","",SUM(U51+W51))</f>
        <v/>
      </c>
      <c r="Z51" s="151" t="str">
        <f t="shared" ref="Z51" si="42">IF(U51="","",SUM(V51,X51))</f>
        <v/>
      </c>
      <c r="AA51" s="174"/>
      <c r="AB51" s="151" t="str">
        <f>IF(AA51="","",RANK(AA51,$AA$9:$AA$51,0))</f>
        <v/>
      </c>
      <c r="AC51" s="69"/>
      <c r="AD51" s="114" t="str">
        <f>IF(M51="","",SUM(M51,Z51*2,AB51))</f>
        <v/>
      </c>
      <c r="AE51" s="3" t="str">
        <f>IF(AD51="","",RANK(AD51,$AD$9:$AD$51,1))</f>
        <v/>
      </c>
    </row>
    <row r="52" spans="1:31" ht="21" x14ac:dyDescent="0.25">
      <c r="A52" s="88" t="s">
        <v>7</v>
      </c>
      <c r="B52" s="89"/>
      <c r="C52" s="90"/>
      <c r="D52" s="91" t="s">
        <v>8</v>
      </c>
      <c r="E52" s="91"/>
      <c r="F52" s="6"/>
      <c r="G52" s="93"/>
      <c r="H52" s="63"/>
      <c r="I52" s="180"/>
      <c r="J52" s="189"/>
      <c r="K52" s="57"/>
      <c r="L52" s="185"/>
      <c r="M52" s="186"/>
      <c r="N52" s="80"/>
      <c r="O52" s="190"/>
      <c r="P52" s="200"/>
      <c r="Q52" s="210"/>
      <c r="R52" s="190"/>
      <c r="S52" s="87" t="str">
        <f t="shared" si="0"/>
        <v/>
      </c>
      <c r="T52" s="154"/>
      <c r="U52" s="174"/>
      <c r="V52" s="192"/>
      <c r="W52" s="198"/>
      <c r="X52" s="192"/>
      <c r="Y52" s="174"/>
      <c r="Z52" s="152"/>
      <c r="AA52" s="174"/>
      <c r="AB52" s="152"/>
      <c r="AC52" s="69"/>
      <c r="AD52" s="176"/>
      <c r="AE52" s="177"/>
    </row>
    <row r="53" spans="1:31" ht="21" x14ac:dyDescent="0.25">
      <c r="A53" s="88" t="s">
        <v>7</v>
      </c>
      <c r="B53" s="89"/>
      <c r="C53" s="90"/>
      <c r="D53" s="91" t="s">
        <v>8</v>
      </c>
      <c r="E53" s="91"/>
      <c r="F53" s="6"/>
      <c r="G53" s="93"/>
      <c r="H53" s="63"/>
      <c r="I53" s="180"/>
      <c r="J53" s="189"/>
      <c r="K53" s="57"/>
      <c r="L53" s="187"/>
      <c r="M53" s="188"/>
      <c r="N53" s="80"/>
      <c r="O53" s="190"/>
      <c r="P53" s="200"/>
      <c r="Q53" s="210"/>
      <c r="R53" s="190"/>
      <c r="S53" s="87" t="str">
        <f t="shared" si="0"/>
        <v/>
      </c>
      <c r="T53" s="154"/>
      <c r="U53" s="174"/>
      <c r="V53" s="193"/>
      <c r="W53" s="199"/>
      <c r="X53" s="193"/>
      <c r="Y53" s="174"/>
      <c r="Z53" s="153"/>
      <c r="AA53" s="174"/>
      <c r="AB53" s="153"/>
      <c r="AC53" s="69"/>
      <c r="AD53" s="178"/>
      <c r="AE53" s="179"/>
    </row>
    <row r="54" spans="1:31" ht="15.75" x14ac:dyDescent="0.25">
      <c r="A54" s="16"/>
      <c r="B54" s="16"/>
      <c r="C54" s="16"/>
      <c r="D54" s="21"/>
      <c r="E54" s="21"/>
      <c r="F54" s="17"/>
      <c r="G54" s="18"/>
      <c r="H54" s="19"/>
      <c r="I54" s="19"/>
      <c r="J54" s="26"/>
      <c r="K54" s="53"/>
      <c r="L54" s="53"/>
      <c r="M54" s="53"/>
      <c r="N54" s="82"/>
      <c r="O54" s="82"/>
      <c r="P54" s="82"/>
      <c r="Q54" s="82"/>
      <c r="R54" s="82"/>
      <c r="S54" s="82"/>
      <c r="T54" s="53"/>
      <c r="U54" s="53"/>
      <c r="V54" s="53"/>
      <c r="W54" s="53"/>
      <c r="X54" s="53"/>
      <c r="Y54" s="53"/>
      <c r="Z54" s="22"/>
      <c r="AA54" s="53"/>
      <c r="AB54" s="22"/>
    </row>
    <row r="55" spans="1:31" ht="15.75" x14ac:dyDescent="0.25">
      <c r="A55" s="16"/>
      <c r="B55" s="16"/>
      <c r="C55" s="16"/>
      <c r="D55" s="21"/>
      <c r="E55" s="21"/>
      <c r="F55" s="17"/>
      <c r="G55" s="18"/>
      <c r="H55" s="19"/>
      <c r="I55" s="19"/>
      <c r="J55" s="26"/>
      <c r="K55" s="53"/>
      <c r="L55" s="53"/>
      <c r="M55" s="53"/>
      <c r="N55" s="82"/>
      <c r="O55" s="82"/>
      <c r="P55" s="82"/>
      <c r="Q55" s="82"/>
      <c r="R55" s="82"/>
      <c r="S55" s="82"/>
      <c r="T55" s="53"/>
      <c r="U55" s="53"/>
      <c r="V55" s="53"/>
      <c r="W55" s="53"/>
      <c r="X55" s="53"/>
      <c r="Y55" s="53"/>
      <c r="Z55" s="22"/>
      <c r="AA55" s="53"/>
      <c r="AB55" s="22"/>
    </row>
    <row r="56" spans="1:31" ht="15.75" x14ac:dyDescent="0.25">
      <c r="A56" s="16"/>
      <c r="B56" s="16"/>
      <c r="C56" s="16"/>
      <c r="D56" s="21"/>
      <c r="E56" s="21"/>
      <c r="F56" s="17"/>
      <c r="G56" s="18"/>
      <c r="H56" s="19"/>
      <c r="I56" s="19"/>
      <c r="J56" s="26"/>
      <c r="K56" s="53"/>
      <c r="L56" s="53"/>
      <c r="M56" s="53"/>
      <c r="N56" s="82"/>
      <c r="O56" s="82"/>
      <c r="P56" s="82"/>
      <c r="Q56" s="82"/>
      <c r="R56" s="82"/>
      <c r="S56" s="82"/>
      <c r="T56" s="53"/>
      <c r="U56" s="53"/>
      <c r="V56" s="53"/>
      <c r="W56" s="53"/>
      <c r="X56" s="53"/>
      <c r="Y56" s="53"/>
      <c r="Z56" s="22"/>
      <c r="AA56" s="53"/>
      <c r="AB56" s="22"/>
    </row>
  </sheetData>
  <mergeCells count="256">
    <mergeCell ref="AA24:AA26"/>
    <mergeCell ref="AA27:AA29"/>
    <mergeCell ref="AA30:AA32"/>
    <mergeCell ref="AA33:AA35"/>
    <mergeCell ref="V24:V26"/>
    <mergeCell ref="X24:X26"/>
    <mergeCell ref="W24:W26"/>
    <mergeCell ref="W27:W29"/>
    <mergeCell ref="W30:W32"/>
    <mergeCell ref="Z30:Z32"/>
    <mergeCell ref="X27:X29"/>
    <mergeCell ref="V27:V29"/>
    <mergeCell ref="V30:V32"/>
    <mergeCell ref="X30:X32"/>
    <mergeCell ref="V33:V35"/>
    <mergeCell ref="X33:X35"/>
    <mergeCell ref="Z33:Z35"/>
    <mergeCell ref="W33:W35"/>
    <mergeCell ref="Y24:Y26"/>
    <mergeCell ref="Y27:Y29"/>
    <mergeCell ref="Y30:Y32"/>
    <mergeCell ref="Z24:Z26"/>
    <mergeCell ref="U24:U26"/>
    <mergeCell ref="U27:U29"/>
    <mergeCell ref="U30:U32"/>
    <mergeCell ref="Y12:Y14"/>
    <mergeCell ref="Y15:Y17"/>
    <mergeCell ref="Y18:Y20"/>
    <mergeCell ref="Y21:Y23"/>
    <mergeCell ref="P46:P47"/>
    <mergeCell ref="P49:P50"/>
    <mergeCell ref="P43:P44"/>
    <mergeCell ref="T30:T32"/>
    <mergeCell ref="Q42:Q44"/>
    <mergeCell ref="V45:V47"/>
    <mergeCell ref="X45:X47"/>
    <mergeCell ref="V48:V50"/>
    <mergeCell ref="X48:X50"/>
    <mergeCell ref="T45:T47"/>
    <mergeCell ref="U36:U38"/>
    <mergeCell ref="U39:U41"/>
    <mergeCell ref="U42:U44"/>
    <mergeCell ref="U45:U47"/>
    <mergeCell ref="U33:U35"/>
    <mergeCell ref="U48:U50"/>
    <mergeCell ref="O40:O41"/>
    <mergeCell ref="J39:J41"/>
    <mergeCell ref="T24:T26"/>
    <mergeCell ref="V9:V11"/>
    <mergeCell ref="V12:V14"/>
    <mergeCell ref="V15:V17"/>
    <mergeCell ref="V18:V20"/>
    <mergeCell ref="V21:V23"/>
    <mergeCell ref="L13:M14"/>
    <mergeCell ref="L16:M17"/>
    <mergeCell ref="L19:M20"/>
    <mergeCell ref="L22:M23"/>
    <mergeCell ref="T12:T14"/>
    <mergeCell ref="T15:T17"/>
    <mergeCell ref="T18:T20"/>
    <mergeCell ref="T21:T23"/>
    <mergeCell ref="U9:U11"/>
    <mergeCell ref="U12:U14"/>
    <mergeCell ref="U15:U17"/>
    <mergeCell ref="T27:T29"/>
    <mergeCell ref="P40:P41"/>
    <mergeCell ref="J33:J35"/>
    <mergeCell ref="J36:J38"/>
    <mergeCell ref="J27:J29"/>
    <mergeCell ref="R52:R53"/>
    <mergeCell ref="Q12:Q14"/>
    <mergeCell ref="Q18:Q20"/>
    <mergeCell ref="Q15:Q17"/>
    <mergeCell ref="Q24:Q26"/>
    <mergeCell ref="Q21:Q23"/>
    <mergeCell ref="R46:R47"/>
    <mergeCell ref="R40:R41"/>
    <mergeCell ref="Q51:Q53"/>
    <mergeCell ref="Q48:Q50"/>
    <mergeCell ref="Q45:Q47"/>
    <mergeCell ref="Q30:Q32"/>
    <mergeCell ref="Q27:Q29"/>
    <mergeCell ref="Q39:Q41"/>
    <mergeCell ref="Q36:Q38"/>
    <mergeCell ref="Q33:Q35"/>
    <mergeCell ref="Z12:Z14"/>
    <mergeCell ref="Z15:Z17"/>
    <mergeCell ref="X12:X14"/>
    <mergeCell ref="X15:X17"/>
    <mergeCell ref="X18:X20"/>
    <mergeCell ref="X21:X23"/>
    <mergeCell ref="K5:M5"/>
    <mergeCell ref="K6:M7"/>
    <mergeCell ref="Q5:S5"/>
    <mergeCell ref="T5:Z5"/>
    <mergeCell ref="Y9:Y11"/>
    <mergeCell ref="Z9:Z11"/>
    <mergeCell ref="W12:W14"/>
    <mergeCell ref="W15:W17"/>
    <mergeCell ref="W18:W20"/>
    <mergeCell ref="W21:W23"/>
    <mergeCell ref="U18:U20"/>
    <mergeCell ref="U21:U23"/>
    <mergeCell ref="Q6:S7"/>
    <mergeCell ref="R10:R11"/>
    <mergeCell ref="Q9:Q11"/>
    <mergeCell ref="T6:Z7"/>
    <mergeCell ref="T9:T11"/>
    <mergeCell ref="N6:P7"/>
    <mergeCell ref="J9:J11"/>
    <mergeCell ref="X9:X11"/>
    <mergeCell ref="W9:W11"/>
    <mergeCell ref="L10:M11"/>
    <mergeCell ref="J24:J26"/>
    <mergeCell ref="J30:J32"/>
    <mergeCell ref="A5:A8"/>
    <mergeCell ref="B5:B8"/>
    <mergeCell ref="C5:C8"/>
    <mergeCell ref="J5:J8"/>
    <mergeCell ref="J12:J14"/>
    <mergeCell ref="J15:J17"/>
    <mergeCell ref="J18:J20"/>
    <mergeCell ref="J21:J23"/>
    <mergeCell ref="I18:I20"/>
    <mergeCell ref="I21:I23"/>
    <mergeCell ref="I24:I26"/>
    <mergeCell ref="I27:I29"/>
    <mergeCell ref="I5:I8"/>
    <mergeCell ref="I9:I11"/>
    <mergeCell ref="I12:I14"/>
    <mergeCell ref="H5:H8"/>
    <mergeCell ref="I15:I17"/>
    <mergeCell ref="G5:G8"/>
    <mergeCell ref="I36:I38"/>
    <mergeCell ref="D5:D8"/>
    <mergeCell ref="F5:F8"/>
    <mergeCell ref="A1:Z3"/>
    <mergeCell ref="N5:P5"/>
    <mergeCell ref="P52:P53"/>
    <mergeCell ref="O52:O53"/>
    <mergeCell ref="P28:P29"/>
    <mergeCell ref="P25:P26"/>
    <mergeCell ref="P22:P23"/>
    <mergeCell ref="P19:P20"/>
    <mergeCell ref="P16:P17"/>
    <mergeCell ref="P13:P14"/>
    <mergeCell ref="P10:P11"/>
    <mergeCell ref="O10:O11"/>
    <mergeCell ref="P31:P32"/>
    <mergeCell ref="I45:I47"/>
    <mergeCell ref="I48:I50"/>
    <mergeCell ref="I51:I53"/>
    <mergeCell ref="E5:E8"/>
    <mergeCell ref="I30:I32"/>
    <mergeCell ref="I33:I35"/>
    <mergeCell ref="Z18:Z20"/>
    <mergeCell ref="Z21:Z23"/>
    <mergeCell ref="AB24:AB26"/>
    <mergeCell ref="Z27:Z29"/>
    <mergeCell ref="AB27:AB29"/>
    <mergeCell ref="AB36:AB38"/>
    <mergeCell ref="AB45:AB47"/>
    <mergeCell ref="AB33:AB35"/>
    <mergeCell ref="AB30:AB32"/>
    <mergeCell ref="L25:M26"/>
    <mergeCell ref="L28:M29"/>
    <mergeCell ref="L31:M32"/>
    <mergeCell ref="L34:M35"/>
    <mergeCell ref="L37:M38"/>
    <mergeCell ref="L40:M41"/>
    <mergeCell ref="W42:W44"/>
    <mergeCell ref="W39:W41"/>
    <mergeCell ref="W45:W47"/>
    <mergeCell ref="W36:W38"/>
    <mergeCell ref="P34:P35"/>
    <mergeCell ref="P37:P38"/>
    <mergeCell ref="T33:T35"/>
    <mergeCell ref="T36:T38"/>
    <mergeCell ref="T39:T41"/>
    <mergeCell ref="T42:T44"/>
    <mergeCell ref="Z39:Z41"/>
    <mergeCell ref="U51:U53"/>
    <mergeCell ref="Y36:Y38"/>
    <mergeCell ref="Y39:Y41"/>
    <mergeCell ref="Y33:Y35"/>
    <mergeCell ref="Z42:Z44"/>
    <mergeCell ref="Z45:Z47"/>
    <mergeCell ref="Z48:Z50"/>
    <mergeCell ref="V36:V38"/>
    <mergeCell ref="X36:X38"/>
    <mergeCell ref="V39:V41"/>
    <mergeCell ref="X39:X41"/>
    <mergeCell ref="V51:V53"/>
    <mergeCell ref="X51:X53"/>
    <mergeCell ref="Z51:Z53"/>
    <mergeCell ref="Z36:Z38"/>
    <mergeCell ref="W48:W50"/>
    <mergeCell ref="W51:W53"/>
    <mergeCell ref="Y42:Y44"/>
    <mergeCell ref="Y45:Y47"/>
    <mergeCell ref="Y48:Y50"/>
    <mergeCell ref="X42:X44"/>
    <mergeCell ref="V42:V44"/>
    <mergeCell ref="I42:I44"/>
    <mergeCell ref="L49:M50"/>
    <mergeCell ref="L52:M53"/>
    <mergeCell ref="AB51:AB53"/>
    <mergeCell ref="AB48:AB50"/>
    <mergeCell ref="AB39:AB41"/>
    <mergeCell ref="AB42:AB44"/>
    <mergeCell ref="AA36:AA38"/>
    <mergeCell ref="AA39:AA41"/>
    <mergeCell ref="AA42:AA44"/>
    <mergeCell ref="AA45:AA47"/>
    <mergeCell ref="AA48:AA50"/>
    <mergeCell ref="AA51:AA53"/>
    <mergeCell ref="Y51:Y53"/>
    <mergeCell ref="T48:T50"/>
    <mergeCell ref="T51:T53"/>
    <mergeCell ref="L43:M44"/>
    <mergeCell ref="L46:M47"/>
    <mergeCell ref="J51:J53"/>
    <mergeCell ref="J45:J47"/>
    <mergeCell ref="J48:J50"/>
    <mergeCell ref="J42:J44"/>
    <mergeCell ref="I39:I41"/>
    <mergeCell ref="O46:O47"/>
    <mergeCell ref="AD31:AE32"/>
    <mergeCell ref="AD28:AE29"/>
    <mergeCell ref="AD25:AE26"/>
    <mergeCell ref="AD40:AE41"/>
    <mergeCell ref="AD37:AE38"/>
    <mergeCell ref="AD34:AE35"/>
    <mergeCell ref="AD52:AE53"/>
    <mergeCell ref="AD49:AE50"/>
    <mergeCell ref="AD46:AE47"/>
    <mergeCell ref="AD43:AE44"/>
    <mergeCell ref="AB15:AB17"/>
    <mergeCell ref="AB21:AB23"/>
    <mergeCell ref="AA18:AA20"/>
    <mergeCell ref="AA21:AA23"/>
    <mergeCell ref="AE7:AE8"/>
    <mergeCell ref="AD7:AD8"/>
    <mergeCell ref="AA5:AB5"/>
    <mergeCell ref="AA6:AB7"/>
    <mergeCell ref="AD10:AE11"/>
    <mergeCell ref="AD13:AE14"/>
    <mergeCell ref="AD22:AE23"/>
    <mergeCell ref="AD19:AE20"/>
    <mergeCell ref="AD16:AE17"/>
    <mergeCell ref="AB12:AB14"/>
    <mergeCell ref="AA9:AA11"/>
    <mergeCell ref="AA12:AA14"/>
    <mergeCell ref="AB9:AB11"/>
    <mergeCell ref="AA15:AA17"/>
    <mergeCell ref="AB18:AB20"/>
  </mergeCells>
  <conditionalFormatting sqref="A5">
    <cfRule type="cellIs" dxfId="15" priority="243" stopIfTrue="1" operator="equal">
      <formula>"H"</formula>
    </cfRule>
    <cfRule type="cellIs" dxfId="14" priority="244" stopIfTrue="1" operator="equal">
      <formula>"F"</formula>
    </cfRule>
  </conditionalFormatting>
  <conditionalFormatting sqref="A9:A56">
    <cfRule type="cellIs" dxfId="13" priority="143" stopIfTrue="1" operator="equal">
      <formula>"H"</formula>
    </cfRule>
    <cfRule type="cellIs" dxfId="12" priority="144" stopIfTrue="1" operator="equal">
      <formula>"F"</formula>
    </cfRule>
  </conditionalFormatting>
  <conditionalFormatting sqref="C9:C53">
    <cfRule type="cellIs" dxfId="11" priority="47" stopIfTrue="1" operator="between">
      <formula>1</formula>
      <formula>99999999</formula>
    </cfRule>
  </conditionalFormatting>
  <conditionalFormatting sqref="D13:D14 D15:E15">
    <cfRule type="cellIs" dxfId="10" priority="104" stopIfTrue="1" operator="notEqual">
      <formula>"F"</formula>
    </cfRule>
  </conditionalFormatting>
  <conditionalFormatting sqref="D16:D19">
    <cfRule type="cellIs" dxfId="9" priority="46" stopIfTrue="1" operator="notEqual">
      <formula>"F"</formula>
    </cfRule>
  </conditionalFormatting>
  <conditionalFormatting sqref="D30:D31">
    <cfRule type="cellIs" dxfId="8" priority="81" stopIfTrue="1" operator="notEqual">
      <formula>"F"</formula>
    </cfRule>
  </conditionalFormatting>
  <conditionalFormatting sqref="D9:E12">
    <cfRule type="cellIs" dxfId="7" priority="98" stopIfTrue="1" operator="notEqual">
      <formula>"F"</formula>
    </cfRule>
  </conditionalFormatting>
  <conditionalFormatting sqref="D20:E29">
    <cfRule type="cellIs" dxfId="6" priority="83" stopIfTrue="1" operator="notEqual">
      <formula>"F"</formula>
    </cfRule>
  </conditionalFormatting>
  <conditionalFormatting sqref="D32:E53">
    <cfRule type="cellIs" dxfId="5" priority="67" stopIfTrue="1" operator="notEqual">
      <formula>"F"</formula>
    </cfRule>
  </conditionalFormatting>
  <conditionalFormatting sqref="E13:E14">
    <cfRule type="cellIs" dxfId="4" priority="49" stopIfTrue="1" operator="between">
      <formula>1</formula>
      <formula>99999999</formula>
    </cfRule>
  </conditionalFormatting>
  <conditionalFormatting sqref="E16:E19">
    <cfRule type="cellIs" dxfId="3" priority="45" stopIfTrue="1" operator="between">
      <formula>1</formula>
      <formula>99999999</formula>
    </cfRule>
  </conditionalFormatting>
  <conditionalFormatting sqref="E30:E31">
    <cfRule type="cellIs" dxfId="2" priority="50" stopIfTrue="1" operator="between">
      <formula>1</formula>
      <formula>99999999</formula>
    </cfRule>
  </conditionalFormatting>
  <conditionalFormatting sqref="Z54:Z56">
    <cfRule type="cellIs" dxfId="1" priority="255" stopIfTrue="1" operator="lessThan">
      <formula>0</formula>
    </cfRule>
  </conditionalFormatting>
  <conditionalFormatting sqref="AB54:AB56">
    <cfRule type="cellIs" dxfId="0" priority="103" stopIfTrue="1" operator="lessThan">
      <formula>0</formula>
    </cfRule>
  </conditionalFormatting>
  <dataValidations count="1">
    <dataValidation type="list" allowBlank="1" showInputMessage="1" showErrorMessage="1" sqref="A9:A53" xr:uid="{00000000-0002-0000-0700-000000000000}">
      <formula1>"H,F"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Homme -70kg</vt:lpstr>
      <vt:lpstr>Homme -80kg</vt:lpstr>
      <vt:lpstr>Homme +80kg</vt:lpstr>
      <vt:lpstr>Femme -57kg</vt:lpstr>
      <vt:lpstr>Femme +57kg</vt:lpstr>
      <vt:lpstr>Homme Master</vt:lpstr>
      <vt:lpstr>Femme Master</vt:lpstr>
      <vt:lpstr>EQUIPES</vt:lpstr>
      <vt:lpstr>'Femme +57kg'!Zone_d_impression</vt:lpstr>
      <vt:lpstr>'Femme -57kg'!Zone_d_impression</vt:lpstr>
      <vt:lpstr>'Femme Master'!Zone_d_impression</vt:lpstr>
      <vt:lpstr>'Homme +80kg'!Zone_d_impression</vt:lpstr>
      <vt:lpstr>'Homme -70kg'!Zone_d_impression</vt:lpstr>
      <vt:lpstr>'Homme -80kg'!Zone_d_impression</vt:lpstr>
      <vt:lpstr>'Homme Master'!Zone_d_impression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ATHLETIC</dc:creator>
  <cp:lastModifiedBy>pierre-antoine bertin</cp:lastModifiedBy>
  <cp:lastPrinted>2018-07-02T11:18:31Z</cp:lastPrinted>
  <dcterms:created xsi:type="dcterms:W3CDTF">2015-06-24T15:23:27Z</dcterms:created>
  <dcterms:modified xsi:type="dcterms:W3CDTF">2024-05-20T19:51:14Z</dcterms:modified>
</cp:coreProperties>
</file>